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s5320\Documents\Invoicing Tools and Forms FY2020\"/>
    </mc:Choice>
  </mc:AlternateContent>
  <bookViews>
    <workbookView xWindow="570" yWindow="0" windowWidth="12390" windowHeight="6375"/>
  </bookViews>
  <sheets>
    <sheet name="Instructions" sheetId="6" r:id="rId1"/>
    <sheet name="trans site" sheetId="5" r:id="rId2"/>
    <sheet name="trans factors" sheetId="4" r:id="rId3"/>
    <sheet name="commute monthly billing" sheetId="1" r:id="rId4"/>
  </sheets>
  <definedNames>
    <definedName name="_xlnm._FilterDatabase" localSheetId="1" hidden="1">'trans site'!$AD$8:$AD$64</definedName>
    <definedName name="adjfactors">'commute monthly billing'!$AD$10:$AD$93</definedName>
    <definedName name="MONTHS">'commute monthly billing'!$AC$10:$AC$93</definedName>
    <definedName name="Providers">'commute monthly billing'!$AC$10:$AC$93</definedName>
    <definedName name="Y_or_N">'commute monthly billing'!$BI$184:$BI$186</definedName>
  </definedNames>
  <calcPr calcId="152511"/>
</workbook>
</file>

<file path=xl/calcChain.xml><?xml version="1.0" encoding="utf-8"?>
<calcChain xmlns="http://schemas.openxmlformats.org/spreadsheetml/2006/main">
  <c r="M11" i="1" l="1"/>
  <c r="N11" i="1" s="1"/>
  <c r="M12" i="1"/>
  <c r="N12" i="1" s="1"/>
  <c r="M13" i="1"/>
  <c r="M14" i="1"/>
  <c r="M15" i="1"/>
  <c r="M16" i="1"/>
  <c r="M17" i="1"/>
  <c r="M18" i="1"/>
  <c r="M19" i="1"/>
  <c r="M20" i="1"/>
  <c r="T20" i="1" s="1"/>
  <c r="U20" i="1" s="1"/>
  <c r="M21" i="1"/>
  <c r="M22" i="1"/>
  <c r="M23" i="1"/>
  <c r="M24" i="1"/>
  <c r="M25" i="1"/>
  <c r="N25" i="1" s="1"/>
  <c r="M26" i="1"/>
  <c r="M27" i="1"/>
  <c r="N27" i="1" s="1"/>
  <c r="M28" i="1"/>
  <c r="M29" i="1"/>
  <c r="N29" i="1" s="1"/>
  <c r="M30" i="1"/>
  <c r="T30" i="1" s="1"/>
  <c r="U30" i="1" s="1"/>
  <c r="M31" i="1"/>
  <c r="M32" i="1"/>
  <c r="T32" i="1"/>
  <c r="M33" i="1"/>
  <c r="T33" i="1" s="1"/>
  <c r="U33" i="1" s="1"/>
  <c r="M34" i="1"/>
  <c r="M35" i="1"/>
  <c r="M36" i="1"/>
  <c r="T36" i="1"/>
  <c r="M37" i="1"/>
  <c r="M38" i="1"/>
  <c r="M39" i="1"/>
  <c r="M40" i="1"/>
  <c r="M41" i="1"/>
  <c r="M42" i="1"/>
  <c r="M43" i="1"/>
  <c r="T43" i="1" s="1"/>
  <c r="U43" i="1" s="1"/>
  <c r="M44" i="1"/>
  <c r="M45" i="1"/>
  <c r="M46" i="1"/>
  <c r="M47" i="1"/>
  <c r="M48" i="1"/>
  <c r="T48" i="1" s="1"/>
  <c r="U48" i="1" s="1"/>
  <c r="M49" i="1"/>
  <c r="M50" i="1"/>
  <c r="M51" i="1"/>
  <c r="M52" i="1"/>
  <c r="T52" i="1" s="1"/>
  <c r="M53" i="1"/>
  <c r="M54" i="1"/>
  <c r="M55" i="1"/>
  <c r="N55" i="1" s="1"/>
  <c r="M56" i="1"/>
  <c r="M57" i="1"/>
  <c r="M58" i="1"/>
  <c r="M59" i="1"/>
  <c r="M60" i="1"/>
  <c r="M61" i="1"/>
  <c r="M62" i="1"/>
  <c r="M63" i="1"/>
  <c r="M64" i="1"/>
  <c r="M65" i="1"/>
  <c r="T65" i="1" s="1"/>
  <c r="M66" i="1"/>
  <c r="M67" i="1"/>
  <c r="M68" i="1"/>
  <c r="M69" i="1"/>
  <c r="M70" i="1"/>
  <c r="M71" i="1"/>
  <c r="N71" i="1" s="1"/>
  <c r="M72" i="1"/>
  <c r="T72" i="1"/>
  <c r="M73" i="1"/>
  <c r="T73" i="1" s="1"/>
  <c r="M74" i="1"/>
  <c r="M75" i="1"/>
  <c r="N75" i="1" s="1"/>
  <c r="M76" i="1"/>
  <c r="M77" i="1"/>
  <c r="M78" i="1"/>
  <c r="M79" i="1"/>
  <c r="T79" i="1" s="1"/>
  <c r="M80" i="1"/>
  <c r="M81" i="1"/>
  <c r="M82" i="1"/>
  <c r="M83" i="1"/>
  <c r="M84" i="1"/>
  <c r="M85" i="1"/>
  <c r="M86" i="1"/>
  <c r="M87" i="1"/>
  <c r="M88" i="1"/>
  <c r="T88" i="1" s="1"/>
  <c r="M89" i="1"/>
  <c r="M90" i="1"/>
  <c r="M91" i="1"/>
  <c r="M92" i="1"/>
  <c r="M93" i="1"/>
  <c r="M94" i="1"/>
  <c r="M95" i="1"/>
  <c r="M96" i="1"/>
  <c r="M97" i="1"/>
  <c r="M98" i="1"/>
  <c r="M99" i="1"/>
  <c r="P99" i="1" s="1"/>
  <c r="M100" i="1"/>
  <c r="N100" i="1" s="1"/>
  <c r="M101" i="1"/>
  <c r="M102" i="1"/>
  <c r="M103" i="1"/>
  <c r="M104" i="1"/>
  <c r="M105" i="1"/>
  <c r="M106" i="1"/>
  <c r="M107" i="1"/>
  <c r="M108" i="1"/>
  <c r="T108" i="1" s="1"/>
  <c r="M109" i="1"/>
  <c r="M110" i="1"/>
  <c r="M111" i="1"/>
  <c r="M112" i="1"/>
  <c r="M113" i="1"/>
  <c r="M114" i="1"/>
  <c r="M115" i="1"/>
  <c r="M116" i="1"/>
  <c r="T116" i="1"/>
  <c r="M117" i="1"/>
  <c r="M118" i="1"/>
  <c r="M119" i="1"/>
  <c r="M120" i="1"/>
  <c r="N120" i="1"/>
  <c r="M121" i="1"/>
  <c r="M122" i="1"/>
  <c r="M123" i="1"/>
  <c r="N123" i="1" s="1"/>
  <c r="M124" i="1"/>
  <c r="M125" i="1"/>
  <c r="T125" i="1" s="1"/>
  <c r="M126" i="1"/>
  <c r="M127" i="1"/>
  <c r="M128" i="1"/>
  <c r="T128" i="1" s="1"/>
  <c r="M129" i="1"/>
  <c r="M130" i="1"/>
  <c r="M131" i="1"/>
  <c r="M132" i="1"/>
  <c r="T132" i="1"/>
  <c r="M133" i="1"/>
  <c r="M134" i="1"/>
  <c r="M135" i="1"/>
  <c r="T135" i="1" s="1"/>
  <c r="M136" i="1"/>
  <c r="M137" i="1"/>
  <c r="M138" i="1"/>
  <c r="N138" i="1" s="1"/>
  <c r="M139" i="1"/>
  <c r="M140" i="1"/>
  <c r="N140" i="1" s="1"/>
  <c r="M141" i="1"/>
  <c r="N141" i="1" s="1"/>
  <c r="M142" i="1"/>
  <c r="M143" i="1"/>
  <c r="M144" i="1"/>
  <c r="M145" i="1"/>
  <c r="M146" i="1"/>
  <c r="M147" i="1"/>
  <c r="M148" i="1"/>
  <c r="T148" i="1" s="1"/>
  <c r="M149" i="1"/>
  <c r="M150" i="1"/>
  <c r="M10" i="1"/>
  <c r="P10" i="1" s="1"/>
  <c r="B7" i="1"/>
  <c r="B6" i="4"/>
  <c r="J129" i="1"/>
  <c r="J130" i="1"/>
  <c r="J131" i="1"/>
  <c r="J132" i="1"/>
  <c r="J133" i="1"/>
  <c r="J134" i="1"/>
  <c r="J135" i="1"/>
  <c r="J136" i="1"/>
  <c r="K136" i="1" s="1"/>
  <c r="J137" i="1"/>
  <c r="J138" i="1"/>
  <c r="J139" i="1"/>
  <c r="J14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C43" i="1"/>
  <c r="D43" i="1"/>
  <c r="C44" i="1"/>
  <c r="D44" i="1"/>
  <c r="C45" i="1"/>
  <c r="D45" i="1"/>
  <c r="C46" i="1"/>
  <c r="D46" i="1"/>
  <c r="C47" i="1"/>
  <c r="D47" i="1"/>
  <c r="C48" i="1"/>
  <c r="D48" i="1"/>
  <c r="C49" i="1"/>
  <c r="D49" i="1"/>
  <c r="C50" i="1"/>
  <c r="D50" i="1"/>
  <c r="C51" i="1"/>
  <c r="D51" i="1"/>
  <c r="C52" i="1"/>
  <c r="D52" i="1"/>
  <c r="C53" i="1"/>
  <c r="D53" i="1"/>
  <c r="C54" i="1"/>
  <c r="D54" i="1"/>
  <c r="C55" i="1"/>
  <c r="D55" i="1"/>
  <c r="C56" i="1"/>
  <c r="D56" i="1"/>
  <c r="C57" i="1"/>
  <c r="D57" i="1"/>
  <c r="C58" i="1"/>
  <c r="D58" i="1"/>
  <c r="C59" i="1"/>
  <c r="D59" i="1"/>
  <c r="C60" i="1"/>
  <c r="D60" i="1"/>
  <c r="C61" i="1"/>
  <c r="D61" i="1"/>
  <c r="C62" i="1"/>
  <c r="D62" i="1"/>
  <c r="C63" i="1"/>
  <c r="D63" i="1"/>
  <c r="C64" i="1"/>
  <c r="D64" i="1"/>
  <c r="C65" i="1"/>
  <c r="D65" i="1"/>
  <c r="C66" i="1"/>
  <c r="D66" i="1"/>
  <c r="C67" i="1"/>
  <c r="D67" i="1"/>
  <c r="C68" i="1"/>
  <c r="D68" i="1"/>
  <c r="C69" i="1"/>
  <c r="D69" i="1"/>
  <c r="C70" i="1"/>
  <c r="D70" i="1"/>
  <c r="C71" i="1"/>
  <c r="D71" i="1"/>
  <c r="C72" i="1"/>
  <c r="D72" i="1"/>
  <c r="C73" i="1"/>
  <c r="D73" i="1"/>
  <c r="C74" i="1"/>
  <c r="D74" i="1"/>
  <c r="C75" i="1"/>
  <c r="D75" i="1"/>
  <c r="C76" i="1"/>
  <c r="D76" i="1"/>
  <c r="C77" i="1"/>
  <c r="D77" i="1"/>
  <c r="C78" i="1"/>
  <c r="D78" i="1"/>
  <c r="C79" i="1"/>
  <c r="D79" i="1"/>
  <c r="C80" i="1"/>
  <c r="D80" i="1"/>
  <c r="C81" i="1"/>
  <c r="D81" i="1"/>
  <c r="C82" i="1"/>
  <c r="D82" i="1"/>
  <c r="C83" i="1"/>
  <c r="D83" i="1"/>
  <c r="C84" i="1"/>
  <c r="D84" i="1"/>
  <c r="C85" i="1"/>
  <c r="D85" i="1"/>
  <c r="C86" i="1"/>
  <c r="D86" i="1"/>
  <c r="C87" i="1"/>
  <c r="D87" i="1"/>
  <c r="C88" i="1"/>
  <c r="D88" i="1"/>
  <c r="C89" i="1"/>
  <c r="D89" i="1"/>
  <c r="C90" i="1"/>
  <c r="D90" i="1"/>
  <c r="C91" i="1"/>
  <c r="D91" i="1"/>
  <c r="C92" i="1"/>
  <c r="D92" i="1"/>
  <c r="C93" i="1"/>
  <c r="D93" i="1"/>
  <c r="C94" i="1"/>
  <c r="D94" i="1"/>
  <c r="C95" i="1"/>
  <c r="D95" i="1"/>
  <c r="C96" i="1"/>
  <c r="D96" i="1"/>
  <c r="C97" i="1"/>
  <c r="D97" i="1"/>
  <c r="C98" i="1"/>
  <c r="D98" i="1"/>
  <c r="C99" i="1"/>
  <c r="D99" i="1"/>
  <c r="C100" i="1"/>
  <c r="D100" i="1"/>
  <c r="C101" i="1"/>
  <c r="D101" i="1"/>
  <c r="C102" i="1"/>
  <c r="D102" i="1"/>
  <c r="C103" i="1"/>
  <c r="D103" i="1"/>
  <c r="C104" i="1"/>
  <c r="D104" i="1"/>
  <c r="C105" i="1"/>
  <c r="D105" i="1"/>
  <c r="C106" i="1"/>
  <c r="D106" i="1"/>
  <c r="C107" i="1"/>
  <c r="D107" i="1"/>
  <c r="C108" i="1"/>
  <c r="D108" i="1"/>
  <c r="C109" i="1"/>
  <c r="D109" i="1"/>
  <c r="C110" i="1"/>
  <c r="D110" i="1"/>
  <c r="C111" i="1"/>
  <c r="D111" i="1"/>
  <c r="C112" i="1"/>
  <c r="D112" i="1"/>
  <c r="C113" i="1"/>
  <c r="D113" i="1"/>
  <c r="C114" i="1"/>
  <c r="D114" i="1"/>
  <c r="C115" i="1"/>
  <c r="D115" i="1"/>
  <c r="C116" i="1"/>
  <c r="D116" i="1"/>
  <c r="C117" i="1"/>
  <c r="D117" i="1"/>
  <c r="C118" i="1"/>
  <c r="D118" i="1"/>
  <c r="C119" i="1"/>
  <c r="D119" i="1"/>
  <c r="C120" i="1"/>
  <c r="D120" i="1"/>
  <c r="C121" i="1"/>
  <c r="D121" i="1"/>
  <c r="C122" i="1"/>
  <c r="D122" i="1"/>
  <c r="C123" i="1"/>
  <c r="D123" i="1"/>
  <c r="C124" i="1"/>
  <c r="D124" i="1"/>
  <c r="C125" i="1"/>
  <c r="D125" i="1"/>
  <c r="C126" i="1"/>
  <c r="D126" i="1"/>
  <c r="C127" i="1"/>
  <c r="D127" i="1"/>
  <c r="C128" i="1"/>
  <c r="D128" i="1"/>
  <c r="C129" i="1"/>
  <c r="D129" i="1"/>
  <c r="C130" i="1"/>
  <c r="D130" i="1"/>
  <c r="C131" i="1"/>
  <c r="D131" i="1"/>
  <c r="C132" i="1"/>
  <c r="D132" i="1"/>
  <c r="C133" i="1"/>
  <c r="D133" i="1"/>
  <c r="C134" i="1"/>
  <c r="D134" i="1"/>
  <c r="C135" i="1"/>
  <c r="D135" i="1"/>
  <c r="C136" i="1"/>
  <c r="D136" i="1"/>
  <c r="C137" i="1"/>
  <c r="D137" i="1"/>
  <c r="C138" i="1"/>
  <c r="D138" i="1"/>
  <c r="C139" i="1"/>
  <c r="D139" i="1"/>
  <c r="C140" i="1"/>
  <c r="D140" i="1"/>
  <c r="C141" i="1"/>
  <c r="D141" i="1"/>
  <c r="C142" i="1"/>
  <c r="D142" i="1"/>
  <c r="C143" i="1"/>
  <c r="D143" i="1"/>
  <c r="C144" i="1"/>
  <c r="D144" i="1"/>
  <c r="C145" i="1"/>
  <c r="D145" i="1"/>
  <c r="C146" i="1"/>
  <c r="D146" i="1"/>
  <c r="C147" i="1"/>
  <c r="D147" i="1"/>
  <c r="C148" i="1"/>
  <c r="D148" i="1"/>
  <c r="C149" i="1"/>
  <c r="D149" i="1"/>
  <c r="C150" i="1"/>
  <c r="D15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Q129" i="1"/>
  <c r="S129" i="1" s="1"/>
  <c r="R129" i="1"/>
  <c r="Q130" i="1"/>
  <c r="W130" i="1"/>
  <c r="R130" i="1"/>
  <c r="Q131" i="1"/>
  <c r="R131" i="1"/>
  <c r="T131" i="1"/>
  <c r="U131" i="1" s="1"/>
  <c r="Q132" i="1"/>
  <c r="R132" i="1"/>
  <c r="Q133" i="1"/>
  <c r="R133" i="1"/>
  <c r="Q134" i="1"/>
  <c r="R134" i="1"/>
  <c r="Q135" i="1"/>
  <c r="R135" i="1"/>
  <c r="Q136" i="1"/>
  <c r="R136" i="1"/>
  <c r="Q137" i="1"/>
  <c r="R137" i="1"/>
  <c r="Q138" i="1"/>
  <c r="R138" i="1"/>
  <c r="Q139" i="1"/>
  <c r="R139" i="1"/>
  <c r="T139" i="1"/>
  <c r="Q140" i="1"/>
  <c r="W140" i="1" s="1"/>
  <c r="R140" i="1"/>
  <c r="V129" i="1"/>
  <c r="V130" i="1"/>
  <c r="V131" i="1"/>
  <c r="V132" i="1"/>
  <c r="V133" i="1"/>
  <c r="V134" i="1"/>
  <c r="V135" i="1"/>
  <c r="V136" i="1"/>
  <c r="V137" i="1"/>
  <c r="V138" i="1"/>
  <c r="V139" i="1"/>
  <c r="V140" i="1"/>
  <c r="Q141" i="1"/>
  <c r="R141" i="1"/>
  <c r="V141" i="1"/>
  <c r="Q142" i="1"/>
  <c r="R142" i="1"/>
  <c r="V142" i="1"/>
  <c r="Q143" i="1"/>
  <c r="R143" i="1"/>
  <c r="W143" i="1" s="1"/>
  <c r="V143" i="1"/>
  <c r="Q144" i="1"/>
  <c r="R144" i="1"/>
  <c r="W144" i="1" s="1"/>
  <c r="V144" i="1"/>
  <c r="Q145" i="1"/>
  <c r="S145" i="1" s="1"/>
  <c r="R145" i="1"/>
  <c r="V145" i="1"/>
  <c r="Q146" i="1"/>
  <c r="S146" i="1" s="1"/>
  <c r="R146" i="1"/>
  <c r="V146" i="1"/>
  <c r="Q147" i="1"/>
  <c r="R147" i="1"/>
  <c r="V147" i="1"/>
  <c r="Q148" i="1"/>
  <c r="R148" i="1"/>
  <c r="V148" i="1"/>
  <c r="Q149" i="1"/>
  <c r="R149" i="1"/>
  <c r="V149" i="1"/>
  <c r="N15" i="1"/>
  <c r="N20" i="1"/>
  <c r="N23" i="1"/>
  <c r="N35" i="1"/>
  <c r="N36" i="1"/>
  <c r="N47" i="1"/>
  <c r="N52" i="1"/>
  <c r="N59" i="1"/>
  <c r="N63" i="1"/>
  <c r="N68" i="1"/>
  <c r="N79" i="1"/>
  <c r="N83" i="1"/>
  <c r="N91" i="1"/>
  <c r="N103" i="1"/>
  <c r="N108" i="1"/>
  <c r="N111" i="1"/>
  <c r="N116" i="1"/>
  <c r="N119" i="1"/>
  <c r="N131" i="1"/>
  <c r="N132" i="1"/>
  <c r="N139" i="1"/>
  <c r="N148" i="1"/>
  <c r="E129" i="1"/>
  <c r="F129" i="1"/>
  <c r="H129" i="1"/>
  <c r="I129" i="1"/>
  <c r="K129" i="1" s="1"/>
  <c r="E130" i="1"/>
  <c r="F130" i="1"/>
  <c r="H130" i="1"/>
  <c r="I130" i="1"/>
  <c r="K130" i="1" s="1"/>
  <c r="E131" i="1"/>
  <c r="F131" i="1"/>
  <c r="P131" i="1" s="1"/>
  <c r="H131" i="1"/>
  <c r="I131" i="1"/>
  <c r="K131" i="1" s="1"/>
  <c r="E132" i="1"/>
  <c r="F132" i="1"/>
  <c r="H132" i="1"/>
  <c r="I132" i="1"/>
  <c r="K132" i="1" s="1"/>
  <c r="E133" i="1"/>
  <c r="F133" i="1"/>
  <c r="H133" i="1"/>
  <c r="I133" i="1"/>
  <c r="K133" i="1" s="1"/>
  <c r="E134" i="1"/>
  <c r="F134" i="1"/>
  <c r="H134" i="1"/>
  <c r="I134" i="1"/>
  <c r="K134" i="1" s="1"/>
  <c r="E135" i="1"/>
  <c r="G135" i="1" s="1"/>
  <c r="F135" i="1"/>
  <c r="H135" i="1"/>
  <c r="I135" i="1"/>
  <c r="E136" i="1"/>
  <c r="G136" i="1" s="1"/>
  <c r="F136" i="1"/>
  <c r="H136" i="1"/>
  <c r="I136" i="1"/>
  <c r="E137" i="1"/>
  <c r="G137" i="1" s="1"/>
  <c r="F137" i="1"/>
  <c r="H137" i="1"/>
  <c r="I137" i="1"/>
  <c r="E138" i="1"/>
  <c r="G138" i="1" s="1"/>
  <c r="F138" i="1"/>
  <c r="H138" i="1"/>
  <c r="I138" i="1"/>
  <c r="K138" i="1" s="1"/>
  <c r="E139" i="1"/>
  <c r="F139" i="1"/>
  <c r="P139" i="1" s="1"/>
  <c r="H139" i="1"/>
  <c r="I139" i="1"/>
  <c r="E140" i="1"/>
  <c r="F140" i="1"/>
  <c r="H140" i="1"/>
  <c r="I140" i="1"/>
  <c r="E141" i="1"/>
  <c r="F141" i="1"/>
  <c r="H141" i="1"/>
  <c r="I141" i="1"/>
  <c r="J141" i="1"/>
  <c r="Q10" i="1"/>
  <c r="R10" i="1"/>
  <c r="W10" i="1" s="1"/>
  <c r="V10" i="1"/>
  <c r="Q11" i="1"/>
  <c r="R11" i="1"/>
  <c r="V11" i="1"/>
  <c r="Q12" i="1"/>
  <c r="R12" i="1"/>
  <c r="V12" i="1"/>
  <c r="Q13" i="1"/>
  <c r="W13" i="1" s="1"/>
  <c r="R13" i="1"/>
  <c r="V13" i="1"/>
  <c r="Q14" i="1"/>
  <c r="R14" i="1"/>
  <c r="S14" i="1" s="1"/>
  <c r="V14" i="1"/>
  <c r="T15" i="1"/>
  <c r="Q15" i="1"/>
  <c r="R15" i="1"/>
  <c r="W15" i="1" s="1"/>
  <c r="V15" i="1"/>
  <c r="Q16" i="1"/>
  <c r="R16" i="1"/>
  <c r="S16" i="1" s="1"/>
  <c r="V16" i="1"/>
  <c r="Q17" i="1"/>
  <c r="R17" i="1"/>
  <c r="V17" i="1"/>
  <c r="Q18" i="1"/>
  <c r="U18" i="1" s="1"/>
  <c r="R18" i="1"/>
  <c r="V18" i="1"/>
  <c r="Q19" i="1"/>
  <c r="R19" i="1"/>
  <c r="W19" i="1" s="1"/>
  <c r="V19" i="1"/>
  <c r="Q20" i="1"/>
  <c r="R20" i="1"/>
  <c r="V20" i="1"/>
  <c r="Q21" i="1"/>
  <c r="R21" i="1"/>
  <c r="V21" i="1"/>
  <c r="Q22" i="1"/>
  <c r="W22" i="1" s="1"/>
  <c r="R22" i="1"/>
  <c r="V22" i="1"/>
  <c r="T23" i="1"/>
  <c r="Q23" i="1"/>
  <c r="U23" i="1" s="1"/>
  <c r="R23" i="1"/>
  <c r="V23" i="1"/>
  <c r="Q24" i="1"/>
  <c r="R24" i="1"/>
  <c r="W24" i="1" s="1"/>
  <c r="V24" i="1"/>
  <c r="Q25" i="1"/>
  <c r="R25" i="1"/>
  <c r="V25" i="1"/>
  <c r="Q26" i="1"/>
  <c r="R26" i="1"/>
  <c r="V26" i="1"/>
  <c r="T27" i="1"/>
  <c r="Q27" i="1"/>
  <c r="R27" i="1"/>
  <c r="V27" i="1"/>
  <c r="Q28" i="1"/>
  <c r="S28" i="1" s="1"/>
  <c r="R28" i="1"/>
  <c r="V28" i="1"/>
  <c r="Q29" i="1"/>
  <c r="R29" i="1"/>
  <c r="V29" i="1"/>
  <c r="Q30" i="1"/>
  <c r="R30" i="1"/>
  <c r="V30" i="1"/>
  <c r="Q31" i="1"/>
  <c r="R31" i="1"/>
  <c r="V31" i="1"/>
  <c r="Q32" i="1"/>
  <c r="R32" i="1"/>
  <c r="V32" i="1"/>
  <c r="Q33" i="1"/>
  <c r="R33" i="1"/>
  <c r="V33" i="1"/>
  <c r="Q34" i="1"/>
  <c r="R34" i="1"/>
  <c r="V34" i="1"/>
  <c r="T35" i="1"/>
  <c r="Q35" i="1"/>
  <c r="R35" i="1"/>
  <c r="V35" i="1"/>
  <c r="Q36" i="1"/>
  <c r="R36" i="1"/>
  <c r="S36" i="1" s="1"/>
  <c r="V36" i="1"/>
  <c r="Q37" i="1"/>
  <c r="W37" i="1" s="1"/>
  <c r="R37" i="1"/>
  <c r="V37" i="1"/>
  <c r="Q38" i="1"/>
  <c r="R38" i="1"/>
  <c r="V38" i="1"/>
  <c r="Q39" i="1"/>
  <c r="R39" i="1"/>
  <c r="V39" i="1"/>
  <c r="Q40" i="1"/>
  <c r="R40" i="1"/>
  <c r="V40" i="1"/>
  <c r="Q41" i="1"/>
  <c r="R41" i="1"/>
  <c r="V41" i="1"/>
  <c r="Q42" i="1"/>
  <c r="R42" i="1"/>
  <c r="V42" i="1"/>
  <c r="Q43" i="1"/>
  <c r="R43" i="1"/>
  <c r="V43" i="1"/>
  <c r="Q44" i="1"/>
  <c r="R44" i="1"/>
  <c r="W44" i="1" s="1"/>
  <c r="V44" i="1"/>
  <c r="Q45" i="1"/>
  <c r="S45" i="1" s="1"/>
  <c r="R45" i="1"/>
  <c r="V45" i="1"/>
  <c r="Q46" i="1"/>
  <c r="R46" i="1"/>
  <c r="V46" i="1"/>
  <c r="T47" i="1"/>
  <c r="Q47" i="1"/>
  <c r="S47" i="1" s="1"/>
  <c r="R47" i="1"/>
  <c r="V47" i="1"/>
  <c r="Q48" i="1"/>
  <c r="R48" i="1"/>
  <c r="V48" i="1"/>
  <c r="Q49" i="1"/>
  <c r="R49" i="1"/>
  <c r="V49" i="1"/>
  <c r="Q50" i="1"/>
  <c r="R50" i="1"/>
  <c r="V50" i="1"/>
  <c r="Q51" i="1"/>
  <c r="R51" i="1"/>
  <c r="S51" i="1" s="1"/>
  <c r="V51" i="1"/>
  <c r="Q52" i="1"/>
  <c r="R52" i="1"/>
  <c r="V52" i="1"/>
  <c r="Q53" i="1"/>
  <c r="W53" i="1" s="1"/>
  <c r="R53" i="1"/>
  <c r="V53" i="1"/>
  <c r="Q54" i="1"/>
  <c r="R54" i="1"/>
  <c r="S54" i="1" s="1"/>
  <c r="V54" i="1"/>
  <c r="T55" i="1"/>
  <c r="Q55" i="1"/>
  <c r="R55" i="1"/>
  <c r="S55" i="1" s="1"/>
  <c r="V55" i="1"/>
  <c r="Q56" i="1"/>
  <c r="R56" i="1"/>
  <c r="V56" i="1"/>
  <c r="Q57" i="1"/>
  <c r="R57" i="1"/>
  <c r="V57" i="1"/>
  <c r="Q58" i="1"/>
  <c r="R58" i="1"/>
  <c r="V58" i="1"/>
  <c r="T59" i="1"/>
  <c r="Q59" i="1"/>
  <c r="R59" i="1"/>
  <c r="V59" i="1"/>
  <c r="Q60" i="1"/>
  <c r="R60" i="1"/>
  <c r="S60" i="1" s="1"/>
  <c r="V60" i="1"/>
  <c r="Q61" i="1"/>
  <c r="R61" i="1"/>
  <c r="V61" i="1"/>
  <c r="Q62" i="1"/>
  <c r="S62" i="1" s="1"/>
  <c r="R62" i="1"/>
  <c r="V62" i="1"/>
  <c r="T63" i="1"/>
  <c r="Q63" i="1"/>
  <c r="R63" i="1"/>
  <c r="V63" i="1"/>
  <c r="Q64" i="1"/>
  <c r="S64" i="1" s="1"/>
  <c r="R64" i="1"/>
  <c r="V64" i="1"/>
  <c r="Q65" i="1"/>
  <c r="S65" i="1" s="1"/>
  <c r="R65" i="1"/>
  <c r="V65" i="1"/>
  <c r="Q66" i="1"/>
  <c r="R66" i="1"/>
  <c r="S66" i="1" s="1"/>
  <c r="V66" i="1"/>
  <c r="Q67" i="1"/>
  <c r="R67" i="1"/>
  <c r="V67" i="1"/>
  <c r="Q68" i="1"/>
  <c r="R68" i="1"/>
  <c r="V68" i="1"/>
  <c r="Q69" i="1"/>
  <c r="R69" i="1"/>
  <c r="V69" i="1"/>
  <c r="Q70" i="1"/>
  <c r="R70" i="1"/>
  <c r="S70" i="1" s="1"/>
  <c r="Y70" i="1" s="1"/>
  <c r="V70" i="1"/>
  <c r="T71" i="1"/>
  <c r="Q71" i="1"/>
  <c r="R71" i="1"/>
  <c r="V71" i="1"/>
  <c r="Q72" i="1"/>
  <c r="R72" i="1"/>
  <c r="V72" i="1"/>
  <c r="Q73" i="1"/>
  <c r="R73" i="1"/>
  <c r="V73" i="1"/>
  <c r="Q74" i="1"/>
  <c r="R74" i="1"/>
  <c r="V74" i="1"/>
  <c r="T75" i="1"/>
  <c r="Q75" i="1"/>
  <c r="S75" i="1" s="1"/>
  <c r="R75" i="1"/>
  <c r="V75" i="1"/>
  <c r="Q76" i="1"/>
  <c r="R76" i="1"/>
  <c r="W76" i="1" s="1"/>
  <c r="V76" i="1"/>
  <c r="Q77" i="1"/>
  <c r="R77" i="1"/>
  <c r="V77" i="1"/>
  <c r="Q78" i="1"/>
  <c r="R78" i="1"/>
  <c r="V78" i="1"/>
  <c r="Q79" i="1"/>
  <c r="U79" i="1" s="1"/>
  <c r="R79" i="1"/>
  <c r="V79" i="1"/>
  <c r="Q80" i="1"/>
  <c r="R80" i="1"/>
  <c r="V80" i="1"/>
  <c r="Q81" i="1"/>
  <c r="R81" i="1"/>
  <c r="W81" i="1" s="1"/>
  <c r="V81" i="1"/>
  <c r="Q82" i="1"/>
  <c r="R82" i="1"/>
  <c r="V82" i="1"/>
  <c r="T83" i="1"/>
  <c r="Q83" i="1"/>
  <c r="R83" i="1"/>
  <c r="V83" i="1"/>
  <c r="Q84" i="1"/>
  <c r="R84" i="1"/>
  <c r="V84" i="1"/>
  <c r="Q85" i="1"/>
  <c r="R85" i="1"/>
  <c r="V85" i="1"/>
  <c r="Q86" i="1"/>
  <c r="R86" i="1"/>
  <c r="V86" i="1"/>
  <c r="T87" i="1"/>
  <c r="Q87" i="1"/>
  <c r="W87" i="1" s="1"/>
  <c r="R87" i="1"/>
  <c r="V87" i="1"/>
  <c r="Q88" i="1"/>
  <c r="R88" i="1"/>
  <c r="V88" i="1"/>
  <c r="Q89" i="1"/>
  <c r="R89" i="1"/>
  <c r="V89" i="1"/>
  <c r="Q90" i="1"/>
  <c r="R90" i="1"/>
  <c r="V90" i="1"/>
  <c r="T91" i="1"/>
  <c r="Q91" i="1"/>
  <c r="R91" i="1"/>
  <c r="V91" i="1"/>
  <c r="Q92" i="1"/>
  <c r="R92" i="1"/>
  <c r="V92" i="1"/>
  <c r="Q93" i="1"/>
  <c r="R93" i="1"/>
  <c r="V93" i="1"/>
  <c r="Q94" i="1"/>
  <c r="S94" i="1"/>
  <c r="R94" i="1"/>
  <c r="V94" i="1"/>
  <c r="Q95" i="1"/>
  <c r="R95" i="1"/>
  <c r="V95" i="1"/>
  <c r="Q96" i="1"/>
  <c r="R96" i="1"/>
  <c r="W96" i="1" s="1"/>
  <c r="V96" i="1"/>
  <c r="Q97" i="1"/>
  <c r="R97" i="1"/>
  <c r="V97" i="1"/>
  <c r="Q98" i="1"/>
  <c r="R98" i="1"/>
  <c r="V98" i="1"/>
  <c r="Q99" i="1"/>
  <c r="W99" i="1" s="1"/>
  <c r="R99" i="1"/>
  <c r="V99" i="1"/>
  <c r="Q100" i="1"/>
  <c r="S100" i="1"/>
  <c r="R100" i="1"/>
  <c r="V100" i="1"/>
  <c r="Q101" i="1"/>
  <c r="R101" i="1"/>
  <c r="V101" i="1"/>
  <c r="Q102" i="1"/>
  <c r="R102" i="1"/>
  <c r="V102" i="1"/>
  <c r="T103" i="1"/>
  <c r="Q103" i="1"/>
  <c r="R103" i="1"/>
  <c r="V103" i="1"/>
  <c r="Q104" i="1"/>
  <c r="R104" i="1"/>
  <c r="V104" i="1"/>
  <c r="Q105" i="1"/>
  <c r="S105" i="1" s="1"/>
  <c r="R105" i="1"/>
  <c r="V105" i="1"/>
  <c r="Q106" i="1"/>
  <c r="R106" i="1"/>
  <c r="S106" i="1" s="1"/>
  <c r="V106" i="1"/>
  <c r="T107" i="1"/>
  <c r="Q107" i="1"/>
  <c r="R107" i="1"/>
  <c r="W107" i="1" s="1"/>
  <c r="V107" i="1"/>
  <c r="Q108" i="1"/>
  <c r="R108" i="1"/>
  <c r="V108" i="1"/>
  <c r="Q109" i="1"/>
  <c r="W109" i="1" s="1"/>
  <c r="R109" i="1"/>
  <c r="V109" i="1"/>
  <c r="Q110" i="1"/>
  <c r="R110" i="1"/>
  <c r="V110" i="1"/>
  <c r="T111" i="1"/>
  <c r="U111" i="1"/>
  <c r="Q111" i="1"/>
  <c r="R111" i="1"/>
  <c r="V111" i="1"/>
  <c r="Q112" i="1"/>
  <c r="S112" i="1" s="1"/>
  <c r="R112" i="1"/>
  <c r="V112" i="1"/>
  <c r="Q113" i="1"/>
  <c r="R113" i="1"/>
  <c r="V113" i="1"/>
  <c r="Q114" i="1"/>
  <c r="R114" i="1"/>
  <c r="V114" i="1"/>
  <c r="Q115" i="1"/>
  <c r="R115" i="1"/>
  <c r="V115" i="1"/>
  <c r="Q116" i="1"/>
  <c r="S116" i="1" s="1"/>
  <c r="R116" i="1"/>
  <c r="V116" i="1"/>
  <c r="Q117" i="1"/>
  <c r="S117" i="1" s="1"/>
  <c r="R117" i="1"/>
  <c r="V117" i="1"/>
  <c r="Q118" i="1"/>
  <c r="W118" i="1"/>
  <c r="R118" i="1"/>
  <c r="V118" i="1"/>
  <c r="T119" i="1"/>
  <c r="Q119" i="1"/>
  <c r="W119" i="1" s="1"/>
  <c r="R119" i="1"/>
  <c r="V119" i="1"/>
  <c r="Q120" i="1"/>
  <c r="R120" i="1"/>
  <c r="W120" i="1" s="1"/>
  <c r="V120" i="1"/>
  <c r="Q121" i="1"/>
  <c r="R121" i="1"/>
  <c r="V121" i="1"/>
  <c r="Q122" i="1"/>
  <c r="W122" i="1" s="1"/>
  <c r="R122" i="1"/>
  <c r="V122" i="1"/>
  <c r="T123" i="1"/>
  <c r="U123" i="1" s="1"/>
  <c r="Q123" i="1"/>
  <c r="R123" i="1"/>
  <c r="V123" i="1"/>
  <c r="Q124" i="1"/>
  <c r="R124" i="1"/>
  <c r="V124" i="1"/>
  <c r="Q125" i="1"/>
  <c r="R125" i="1"/>
  <c r="V125" i="1"/>
  <c r="Q126" i="1"/>
  <c r="R126" i="1"/>
  <c r="V126" i="1"/>
  <c r="Q127" i="1"/>
  <c r="W127" i="1" s="1"/>
  <c r="R127" i="1"/>
  <c r="V127" i="1"/>
  <c r="Q128" i="1"/>
  <c r="W128" i="1" s="1"/>
  <c r="R128" i="1"/>
  <c r="V128" i="1"/>
  <c r="Q150" i="1"/>
  <c r="R150" i="1"/>
  <c r="S150" i="1" s="1"/>
  <c r="V150" i="1"/>
  <c r="G11" i="5"/>
  <c r="E11" i="1"/>
  <c r="F11" i="1"/>
  <c r="P11" i="1" s="1"/>
  <c r="H11" i="1"/>
  <c r="F10" i="1"/>
  <c r="E10" i="1"/>
  <c r="G10" i="1"/>
  <c r="I11" i="1"/>
  <c r="J11" i="1"/>
  <c r="O11" i="1"/>
  <c r="E12" i="1"/>
  <c r="G12" i="1" s="1"/>
  <c r="F12" i="1"/>
  <c r="H12" i="1"/>
  <c r="I12" i="1"/>
  <c r="J12" i="1"/>
  <c r="K12" i="1" s="1"/>
  <c r="O12" i="1"/>
  <c r="E13" i="1"/>
  <c r="F13" i="1"/>
  <c r="H13" i="1"/>
  <c r="I13" i="1"/>
  <c r="J13" i="1"/>
  <c r="O13" i="1"/>
  <c r="E14" i="1"/>
  <c r="G14" i="1" s="1"/>
  <c r="F14" i="1"/>
  <c r="P14" i="1" s="1"/>
  <c r="H14" i="1"/>
  <c r="I14" i="1"/>
  <c r="K14" i="1" s="1"/>
  <c r="J14" i="1"/>
  <c r="O14" i="1"/>
  <c r="E15" i="1"/>
  <c r="G15" i="1" s="1"/>
  <c r="F15" i="1"/>
  <c r="H15" i="1"/>
  <c r="I15" i="1"/>
  <c r="J15" i="1"/>
  <c r="O15" i="1"/>
  <c r="E16" i="1"/>
  <c r="F16" i="1"/>
  <c r="H16" i="1"/>
  <c r="I16" i="1"/>
  <c r="K16" i="1" s="1"/>
  <c r="J16" i="1"/>
  <c r="O16" i="1"/>
  <c r="E17" i="1"/>
  <c r="F17" i="1"/>
  <c r="H17" i="1"/>
  <c r="I17" i="1"/>
  <c r="J17" i="1"/>
  <c r="O17" i="1"/>
  <c r="E18" i="1"/>
  <c r="F18" i="1"/>
  <c r="G18" i="1" s="1"/>
  <c r="H18" i="1"/>
  <c r="I18" i="1"/>
  <c r="J18" i="1"/>
  <c r="O18" i="1"/>
  <c r="E19" i="1"/>
  <c r="G19" i="1" s="1"/>
  <c r="F19" i="1"/>
  <c r="H19" i="1"/>
  <c r="I19" i="1"/>
  <c r="J19" i="1"/>
  <c r="O19" i="1"/>
  <c r="E20" i="1"/>
  <c r="F20" i="1"/>
  <c r="H20" i="1"/>
  <c r="I20" i="1"/>
  <c r="J20" i="1"/>
  <c r="K20" i="1" s="1"/>
  <c r="O20" i="1"/>
  <c r="E21" i="1"/>
  <c r="F21" i="1"/>
  <c r="P21" i="1" s="1"/>
  <c r="H21" i="1"/>
  <c r="I21" i="1"/>
  <c r="J21" i="1"/>
  <c r="O21" i="1"/>
  <c r="E22" i="1"/>
  <c r="F22" i="1"/>
  <c r="G22" i="1" s="1"/>
  <c r="H22" i="1"/>
  <c r="I22" i="1"/>
  <c r="J22" i="1"/>
  <c r="K22" i="1" s="1"/>
  <c r="O22" i="1"/>
  <c r="E23" i="1"/>
  <c r="F23" i="1"/>
  <c r="H23" i="1"/>
  <c r="I23" i="1"/>
  <c r="K23" i="1" s="1"/>
  <c r="J23" i="1"/>
  <c r="O23" i="1"/>
  <c r="E24" i="1"/>
  <c r="F24" i="1"/>
  <c r="H24" i="1"/>
  <c r="I24" i="1"/>
  <c r="J24" i="1"/>
  <c r="O24" i="1"/>
  <c r="E25" i="1"/>
  <c r="F25" i="1"/>
  <c r="H25" i="1"/>
  <c r="I25" i="1"/>
  <c r="J25" i="1"/>
  <c r="O25" i="1"/>
  <c r="E26" i="1"/>
  <c r="F26" i="1"/>
  <c r="G26" i="1" s="1"/>
  <c r="H26" i="1"/>
  <c r="I26" i="1"/>
  <c r="J26" i="1"/>
  <c r="O26" i="1"/>
  <c r="E27" i="1"/>
  <c r="G27" i="1" s="1"/>
  <c r="F27" i="1"/>
  <c r="H27" i="1"/>
  <c r="I27" i="1"/>
  <c r="J27" i="1"/>
  <c r="O27" i="1"/>
  <c r="E28" i="1"/>
  <c r="F28" i="1"/>
  <c r="P28" i="1" s="1"/>
  <c r="H28" i="1"/>
  <c r="I28" i="1"/>
  <c r="J28" i="1"/>
  <c r="O28" i="1"/>
  <c r="E29" i="1"/>
  <c r="G29" i="1" s="1"/>
  <c r="F29" i="1"/>
  <c r="H29" i="1"/>
  <c r="I29" i="1"/>
  <c r="J29" i="1"/>
  <c r="O29" i="1"/>
  <c r="E30" i="1"/>
  <c r="F30" i="1"/>
  <c r="G30" i="1" s="1"/>
  <c r="H30" i="1"/>
  <c r="I30" i="1"/>
  <c r="J30" i="1"/>
  <c r="O30" i="1"/>
  <c r="E31" i="1"/>
  <c r="F31" i="1"/>
  <c r="H31" i="1"/>
  <c r="I31" i="1"/>
  <c r="K31" i="1" s="1"/>
  <c r="J31" i="1"/>
  <c r="O31" i="1"/>
  <c r="E32" i="1"/>
  <c r="F32" i="1"/>
  <c r="G32" i="1" s="1"/>
  <c r="H32" i="1"/>
  <c r="I32" i="1"/>
  <c r="J32" i="1"/>
  <c r="O32" i="1"/>
  <c r="E33" i="1"/>
  <c r="F33" i="1"/>
  <c r="H33" i="1"/>
  <c r="I33" i="1"/>
  <c r="K33" i="1" s="1"/>
  <c r="J33" i="1"/>
  <c r="O33" i="1"/>
  <c r="E34" i="1"/>
  <c r="F34" i="1"/>
  <c r="G34" i="1" s="1"/>
  <c r="H34" i="1"/>
  <c r="I34" i="1"/>
  <c r="J34" i="1"/>
  <c r="O34" i="1"/>
  <c r="E35" i="1"/>
  <c r="F35" i="1"/>
  <c r="H35" i="1"/>
  <c r="I35" i="1"/>
  <c r="K35" i="1" s="1"/>
  <c r="J35" i="1"/>
  <c r="O35" i="1"/>
  <c r="E36" i="1"/>
  <c r="F36" i="1"/>
  <c r="P36" i="1" s="1"/>
  <c r="H36" i="1"/>
  <c r="I36" i="1"/>
  <c r="J36" i="1"/>
  <c r="O36" i="1"/>
  <c r="E37" i="1"/>
  <c r="F37" i="1"/>
  <c r="H37" i="1"/>
  <c r="I37" i="1"/>
  <c r="K37" i="1" s="1"/>
  <c r="J37" i="1"/>
  <c r="O37" i="1"/>
  <c r="E38" i="1"/>
  <c r="F38" i="1"/>
  <c r="P38" i="1" s="1"/>
  <c r="H38" i="1"/>
  <c r="I38" i="1"/>
  <c r="J38" i="1"/>
  <c r="O38" i="1"/>
  <c r="E39" i="1"/>
  <c r="F39" i="1"/>
  <c r="P39" i="1" s="1"/>
  <c r="H39" i="1"/>
  <c r="I39" i="1"/>
  <c r="K39" i="1" s="1"/>
  <c r="J39" i="1"/>
  <c r="O39" i="1"/>
  <c r="E40" i="1"/>
  <c r="F40" i="1"/>
  <c r="H40" i="1"/>
  <c r="I40" i="1"/>
  <c r="J40" i="1"/>
  <c r="K40" i="1" s="1"/>
  <c r="O40" i="1"/>
  <c r="E41" i="1"/>
  <c r="F41" i="1"/>
  <c r="H41" i="1"/>
  <c r="I41" i="1"/>
  <c r="K41" i="1" s="1"/>
  <c r="J41" i="1"/>
  <c r="O41" i="1"/>
  <c r="E42" i="1"/>
  <c r="F42" i="1"/>
  <c r="P42" i="1" s="1"/>
  <c r="H42" i="1"/>
  <c r="I42" i="1"/>
  <c r="J42" i="1"/>
  <c r="K42" i="1" s="1"/>
  <c r="O42" i="1"/>
  <c r="E43" i="1"/>
  <c r="F43" i="1"/>
  <c r="H43" i="1"/>
  <c r="I43" i="1"/>
  <c r="J43" i="1"/>
  <c r="O43" i="1"/>
  <c r="E44" i="1"/>
  <c r="F44" i="1"/>
  <c r="H44" i="1"/>
  <c r="I44" i="1"/>
  <c r="J44" i="1"/>
  <c r="O44" i="1"/>
  <c r="E45" i="1"/>
  <c r="F45" i="1"/>
  <c r="H45" i="1"/>
  <c r="I45" i="1"/>
  <c r="K45" i="1" s="1"/>
  <c r="J45" i="1"/>
  <c r="O45" i="1"/>
  <c r="E46" i="1"/>
  <c r="G46" i="1" s="1"/>
  <c r="F46" i="1"/>
  <c r="H46" i="1"/>
  <c r="I46" i="1"/>
  <c r="J46" i="1"/>
  <c r="K46" i="1" s="1"/>
  <c r="O46" i="1"/>
  <c r="E47" i="1"/>
  <c r="F47" i="1"/>
  <c r="G47" i="1" s="1"/>
  <c r="H47" i="1"/>
  <c r="I47" i="1"/>
  <c r="K47" i="1" s="1"/>
  <c r="J47" i="1"/>
  <c r="O47" i="1"/>
  <c r="E48" i="1"/>
  <c r="G48" i="1" s="1"/>
  <c r="F48" i="1"/>
  <c r="P48" i="1" s="1"/>
  <c r="H48" i="1"/>
  <c r="I48" i="1"/>
  <c r="J48" i="1"/>
  <c r="K48" i="1" s="1"/>
  <c r="O48" i="1"/>
  <c r="E49" i="1"/>
  <c r="F49" i="1"/>
  <c r="P49" i="1"/>
  <c r="H49" i="1"/>
  <c r="I49" i="1"/>
  <c r="J49" i="1"/>
  <c r="K49" i="1" s="1"/>
  <c r="O49" i="1"/>
  <c r="E50" i="1"/>
  <c r="F50" i="1"/>
  <c r="H50" i="1"/>
  <c r="I50" i="1"/>
  <c r="J50" i="1"/>
  <c r="O50" i="1"/>
  <c r="E51" i="1"/>
  <c r="F51" i="1"/>
  <c r="G51" i="1" s="1"/>
  <c r="H51" i="1"/>
  <c r="I51" i="1"/>
  <c r="J51" i="1"/>
  <c r="O51" i="1"/>
  <c r="E52" i="1"/>
  <c r="F52" i="1"/>
  <c r="P52" i="1" s="1"/>
  <c r="H52" i="1"/>
  <c r="I52" i="1"/>
  <c r="K52" i="1" s="1"/>
  <c r="J52" i="1"/>
  <c r="O52" i="1"/>
  <c r="E53" i="1"/>
  <c r="F53" i="1"/>
  <c r="G53" i="1" s="1"/>
  <c r="H53" i="1"/>
  <c r="I53" i="1"/>
  <c r="J53" i="1"/>
  <c r="K53" i="1" s="1"/>
  <c r="O53" i="1"/>
  <c r="E54" i="1"/>
  <c r="F54" i="1"/>
  <c r="G54" i="1" s="1"/>
  <c r="H54" i="1"/>
  <c r="I54" i="1"/>
  <c r="K54" i="1" s="1"/>
  <c r="J54" i="1"/>
  <c r="O54" i="1"/>
  <c r="E55" i="1"/>
  <c r="F55" i="1"/>
  <c r="P55" i="1"/>
  <c r="H55" i="1"/>
  <c r="I55" i="1"/>
  <c r="J55" i="1"/>
  <c r="O55" i="1"/>
  <c r="E56" i="1"/>
  <c r="F56" i="1"/>
  <c r="P56" i="1" s="1"/>
  <c r="H56" i="1"/>
  <c r="I56" i="1"/>
  <c r="J56" i="1"/>
  <c r="O56" i="1"/>
  <c r="E57" i="1"/>
  <c r="F57" i="1"/>
  <c r="P57" i="1" s="1"/>
  <c r="H57" i="1"/>
  <c r="I57" i="1"/>
  <c r="J57" i="1"/>
  <c r="O57" i="1"/>
  <c r="E58" i="1"/>
  <c r="F58" i="1"/>
  <c r="H58" i="1"/>
  <c r="I58" i="1"/>
  <c r="K58" i="1" s="1"/>
  <c r="J58" i="1"/>
  <c r="O58" i="1"/>
  <c r="E59" i="1"/>
  <c r="F59" i="1"/>
  <c r="G59" i="1" s="1"/>
  <c r="H59" i="1"/>
  <c r="I59" i="1"/>
  <c r="J59" i="1"/>
  <c r="O59" i="1"/>
  <c r="E60" i="1"/>
  <c r="F60" i="1"/>
  <c r="H60" i="1"/>
  <c r="I60" i="1"/>
  <c r="K60" i="1" s="1"/>
  <c r="J60" i="1"/>
  <c r="O60" i="1"/>
  <c r="E61" i="1"/>
  <c r="F61" i="1"/>
  <c r="G61" i="1" s="1"/>
  <c r="H61" i="1"/>
  <c r="I61" i="1"/>
  <c r="J61" i="1"/>
  <c r="O61" i="1"/>
  <c r="E62" i="1"/>
  <c r="F62" i="1"/>
  <c r="H62" i="1"/>
  <c r="I62" i="1"/>
  <c r="J62" i="1"/>
  <c r="O62" i="1"/>
  <c r="E63" i="1"/>
  <c r="F63" i="1"/>
  <c r="P63" i="1" s="1"/>
  <c r="H63" i="1"/>
  <c r="I63" i="1"/>
  <c r="J63" i="1"/>
  <c r="K63" i="1" s="1"/>
  <c r="O63" i="1"/>
  <c r="E64" i="1"/>
  <c r="F64" i="1"/>
  <c r="H64" i="1"/>
  <c r="I64" i="1"/>
  <c r="J64" i="1"/>
  <c r="O64" i="1"/>
  <c r="E65" i="1"/>
  <c r="G65" i="1" s="1"/>
  <c r="F65" i="1"/>
  <c r="H65" i="1"/>
  <c r="I65" i="1"/>
  <c r="J65" i="1"/>
  <c r="K65" i="1" s="1"/>
  <c r="O65" i="1"/>
  <c r="E66" i="1"/>
  <c r="F66" i="1"/>
  <c r="G66" i="1" s="1"/>
  <c r="H66" i="1"/>
  <c r="I66" i="1"/>
  <c r="J66" i="1"/>
  <c r="K66" i="1" s="1"/>
  <c r="O66" i="1"/>
  <c r="E67" i="1"/>
  <c r="G67" i="1" s="1"/>
  <c r="F67" i="1"/>
  <c r="H67" i="1"/>
  <c r="I67" i="1"/>
  <c r="K67" i="1" s="1"/>
  <c r="J67" i="1"/>
  <c r="O67" i="1"/>
  <c r="E68" i="1"/>
  <c r="F68" i="1"/>
  <c r="H68" i="1"/>
  <c r="I68" i="1"/>
  <c r="J68" i="1"/>
  <c r="O68" i="1"/>
  <c r="E69" i="1"/>
  <c r="F69" i="1"/>
  <c r="G69" i="1" s="1"/>
  <c r="H69" i="1"/>
  <c r="I69" i="1"/>
  <c r="J69" i="1"/>
  <c r="O69" i="1"/>
  <c r="E70" i="1"/>
  <c r="F70" i="1"/>
  <c r="H70" i="1"/>
  <c r="I70" i="1"/>
  <c r="K70" i="1" s="1"/>
  <c r="J70" i="1"/>
  <c r="O70" i="1"/>
  <c r="E71" i="1"/>
  <c r="F71" i="1"/>
  <c r="H71" i="1"/>
  <c r="I71" i="1"/>
  <c r="J71" i="1"/>
  <c r="K71" i="1" s="1"/>
  <c r="O71" i="1"/>
  <c r="E72" i="1"/>
  <c r="F72" i="1"/>
  <c r="H72" i="1"/>
  <c r="I72" i="1"/>
  <c r="J72" i="1"/>
  <c r="O72" i="1"/>
  <c r="E73" i="1"/>
  <c r="F73" i="1"/>
  <c r="G73" i="1" s="1"/>
  <c r="H73" i="1"/>
  <c r="I73" i="1"/>
  <c r="J73" i="1"/>
  <c r="O73" i="1"/>
  <c r="E74" i="1"/>
  <c r="G74" i="1" s="1"/>
  <c r="F74" i="1"/>
  <c r="H74" i="1"/>
  <c r="I74" i="1"/>
  <c r="K74" i="1" s="1"/>
  <c r="J74" i="1"/>
  <c r="O74" i="1"/>
  <c r="E75" i="1"/>
  <c r="F75" i="1"/>
  <c r="P75" i="1" s="1"/>
  <c r="H75" i="1"/>
  <c r="I75" i="1"/>
  <c r="J75" i="1"/>
  <c r="K75" i="1" s="1"/>
  <c r="O75" i="1"/>
  <c r="E76" i="1"/>
  <c r="F76" i="1"/>
  <c r="H76" i="1"/>
  <c r="I76" i="1"/>
  <c r="K76" i="1" s="1"/>
  <c r="J76" i="1"/>
  <c r="O76" i="1"/>
  <c r="E77" i="1"/>
  <c r="F77" i="1"/>
  <c r="P77" i="1" s="1"/>
  <c r="H77" i="1"/>
  <c r="I77" i="1"/>
  <c r="J77" i="1"/>
  <c r="K77" i="1" s="1"/>
  <c r="O77" i="1"/>
  <c r="E78" i="1"/>
  <c r="F78" i="1"/>
  <c r="H78" i="1"/>
  <c r="I78" i="1"/>
  <c r="K78" i="1" s="1"/>
  <c r="J78" i="1"/>
  <c r="O78" i="1"/>
  <c r="E79" i="1"/>
  <c r="F79" i="1"/>
  <c r="G79" i="1" s="1"/>
  <c r="H79" i="1"/>
  <c r="I79" i="1"/>
  <c r="J79" i="1"/>
  <c r="O79" i="1"/>
  <c r="E80" i="1"/>
  <c r="G80" i="1" s="1"/>
  <c r="F80" i="1"/>
  <c r="H80" i="1"/>
  <c r="I80" i="1"/>
  <c r="J80" i="1"/>
  <c r="O80" i="1"/>
  <c r="E81" i="1"/>
  <c r="F81" i="1"/>
  <c r="P81" i="1" s="1"/>
  <c r="H81" i="1"/>
  <c r="I81" i="1"/>
  <c r="J81" i="1"/>
  <c r="O81" i="1"/>
  <c r="E82" i="1"/>
  <c r="F82" i="1"/>
  <c r="H82" i="1"/>
  <c r="I82" i="1"/>
  <c r="K82" i="1" s="1"/>
  <c r="J82" i="1"/>
  <c r="O82" i="1"/>
  <c r="E83" i="1"/>
  <c r="F83" i="1"/>
  <c r="G83" i="1" s="1"/>
  <c r="H83" i="1"/>
  <c r="I83" i="1"/>
  <c r="J83" i="1"/>
  <c r="O83" i="1"/>
  <c r="E84" i="1"/>
  <c r="F84" i="1"/>
  <c r="H84" i="1"/>
  <c r="I84" i="1"/>
  <c r="K84" i="1" s="1"/>
  <c r="J84" i="1"/>
  <c r="O84" i="1"/>
  <c r="E85" i="1"/>
  <c r="G85" i="1" s="1"/>
  <c r="F85" i="1"/>
  <c r="H85" i="1"/>
  <c r="I85" i="1"/>
  <c r="K85" i="1" s="1"/>
  <c r="J85" i="1"/>
  <c r="O85" i="1"/>
  <c r="E86" i="1"/>
  <c r="F86" i="1"/>
  <c r="H86" i="1"/>
  <c r="I86" i="1"/>
  <c r="J86" i="1"/>
  <c r="O86" i="1"/>
  <c r="E87" i="1"/>
  <c r="F87" i="1"/>
  <c r="H87" i="1"/>
  <c r="I87" i="1"/>
  <c r="J87" i="1"/>
  <c r="O87" i="1"/>
  <c r="E88" i="1"/>
  <c r="G88" i="1"/>
  <c r="F88" i="1"/>
  <c r="H88" i="1"/>
  <c r="I88" i="1"/>
  <c r="J88" i="1"/>
  <c r="O88" i="1"/>
  <c r="E89" i="1"/>
  <c r="F89" i="1"/>
  <c r="H89" i="1"/>
  <c r="I89" i="1"/>
  <c r="K89" i="1" s="1"/>
  <c r="J89" i="1"/>
  <c r="O89" i="1"/>
  <c r="E90" i="1"/>
  <c r="G90" i="1" s="1"/>
  <c r="F90" i="1"/>
  <c r="H90" i="1"/>
  <c r="I90" i="1"/>
  <c r="J90" i="1"/>
  <c r="K90" i="1" s="1"/>
  <c r="O90" i="1"/>
  <c r="E91" i="1"/>
  <c r="F91" i="1"/>
  <c r="G91" i="1" s="1"/>
  <c r="H91" i="1"/>
  <c r="I91" i="1"/>
  <c r="K91" i="1" s="1"/>
  <c r="J91" i="1"/>
  <c r="O91" i="1"/>
  <c r="E92" i="1"/>
  <c r="F92" i="1"/>
  <c r="H92" i="1"/>
  <c r="I92" i="1"/>
  <c r="K92" i="1" s="1"/>
  <c r="J92" i="1"/>
  <c r="O92" i="1"/>
  <c r="E93" i="1"/>
  <c r="F93" i="1"/>
  <c r="H93" i="1"/>
  <c r="I93" i="1"/>
  <c r="J93" i="1"/>
  <c r="O93" i="1"/>
  <c r="E94" i="1"/>
  <c r="G94" i="1" s="1"/>
  <c r="F94" i="1"/>
  <c r="H94" i="1"/>
  <c r="I94" i="1"/>
  <c r="K94" i="1" s="1"/>
  <c r="J94" i="1"/>
  <c r="O94" i="1"/>
  <c r="E95" i="1"/>
  <c r="F95" i="1"/>
  <c r="H95" i="1"/>
  <c r="I95" i="1"/>
  <c r="J95" i="1"/>
  <c r="K95" i="1" s="1"/>
  <c r="O95" i="1"/>
  <c r="E96" i="1"/>
  <c r="F96" i="1"/>
  <c r="H96" i="1"/>
  <c r="I96" i="1"/>
  <c r="K96" i="1" s="1"/>
  <c r="J96" i="1"/>
  <c r="O96" i="1"/>
  <c r="E97" i="1"/>
  <c r="F97" i="1"/>
  <c r="G97" i="1" s="1"/>
  <c r="H97" i="1"/>
  <c r="I97" i="1"/>
  <c r="J97" i="1"/>
  <c r="O97" i="1"/>
  <c r="E98" i="1"/>
  <c r="F98" i="1"/>
  <c r="H98" i="1"/>
  <c r="I98" i="1"/>
  <c r="K98" i="1" s="1"/>
  <c r="J98" i="1"/>
  <c r="O98" i="1"/>
  <c r="E99" i="1"/>
  <c r="F99" i="1"/>
  <c r="H99" i="1"/>
  <c r="I99" i="1"/>
  <c r="J99" i="1"/>
  <c r="O99" i="1"/>
  <c r="E100" i="1"/>
  <c r="F100" i="1"/>
  <c r="H100" i="1"/>
  <c r="I100" i="1"/>
  <c r="J100" i="1"/>
  <c r="O100" i="1"/>
  <c r="E101" i="1"/>
  <c r="F101" i="1"/>
  <c r="H101" i="1"/>
  <c r="I101" i="1"/>
  <c r="J101" i="1"/>
  <c r="K101" i="1" s="1"/>
  <c r="O101" i="1"/>
  <c r="E102" i="1"/>
  <c r="F102" i="1"/>
  <c r="H102" i="1"/>
  <c r="I102" i="1"/>
  <c r="K102" i="1" s="1"/>
  <c r="J102" i="1"/>
  <c r="O102" i="1"/>
  <c r="E103" i="1"/>
  <c r="F103" i="1"/>
  <c r="P103" i="1" s="1"/>
  <c r="H103" i="1"/>
  <c r="I103" i="1"/>
  <c r="K103" i="1" s="1"/>
  <c r="J103" i="1"/>
  <c r="O103" i="1"/>
  <c r="E104" i="1"/>
  <c r="F104" i="1"/>
  <c r="H104" i="1"/>
  <c r="I104" i="1"/>
  <c r="J104" i="1"/>
  <c r="O104" i="1"/>
  <c r="E105" i="1"/>
  <c r="F105" i="1"/>
  <c r="H105" i="1"/>
  <c r="I105" i="1"/>
  <c r="K105" i="1" s="1"/>
  <c r="J105" i="1"/>
  <c r="O105" i="1"/>
  <c r="E106" i="1"/>
  <c r="F106" i="1"/>
  <c r="H106" i="1"/>
  <c r="I106" i="1"/>
  <c r="J106" i="1"/>
  <c r="K106" i="1" s="1"/>
  <c r="O106" i="1"/>
  <c r="E107" i="1"/>
  <c r="G107" i="1" s="1"/>
  <c r="F107" i="1"/>
  <c r="H107" i="1"/>
  <c r="I107" i="1"/>
  <c r="J107" i="1"/>
  <c r="O107" i="1"/>
  <c r="E108" i="1"/>
  <c r="F108" i="1"/>
  <c r="H108" i="1"/>
  <c r="I108" i="1"/>
  <c r="J108" i="1"/>
  <c r="O108" i="1"/>
  <c r="E109" i="1"/>
  <c r="F109" i="1"/>
  <c r="G109" i="1" s="1"/>
  <c r="H109" i="1"/>
  <c r="I109" i="1"/>
  <c r="J109" i="1"/>
  <c r="O109" i="1"/>
  <c r="E110" i="1"/>
  <c r="F110" i="1"/>
  <c r="H110" i="1"/>
  <c r="I110" i="1"/>
  <c r="J110" i="1"/>
  <c r="K110" i="1" s="1"/>
  <c r="O110" i="1"/>
  <c r="E111" i="1"/>
  <c r="F111" i="1"/>
  <c r="P111" i="1" s="1"/>
  <c r="H111" i="1"/>
  <c r="I111" i="1"/>
  <c r="J111" i="1"/>
  <c r="O111" i="1"/>
  <c r="E112" i="1"/>
  <c r="F112" i="1"/>
  <c r="H112" i="1"/>
  <c r="I112" i="1"/>
  <c r="J112" i="1"/>
  <c r="K112" i="1" s="1"/>
  <c r="O112" i="1"/>
  <c r="E113" i="1"/>
  <c r="F113" i="1"/>
  <c r="H113" i="1"/>
  <c r="I113" i="1"/>
  <c r="J113" i="1"/>
  <c r="K113" i="1"/>
  <c r="O113" i="1"/>
  <c r="E114" i="1"/>
  <c r="F114" i="1"/>
  <c r="H114" i="1"/>
  <c r="I114" i="1"/>
  <c r="K114" i="1" s="1"/>
  <c r="J114" i="1"/>
  <c r="O114" i="1"/>
  <c r="E115" i="1"/>
  <c r="G115" i="1" s="1"/>
  <c r="F115" i="1"/>
  <c r="P115" i="1" s="1"/>
  <c r="H115" i="1"/>
  <c r="I115" i="1"/>
  <c r="K115" i="1" s="1"/>
  <c r="J115" i="1"/>
  <c r="O115" i="1"/>
  <c r="E116" i="1"/>
  <c r="F116" i="1"/>
  <c r="H116" i="1"/>
  <c r="I116" i="1"/>
  <c r="J116" i="1"/>
  <c r="O116" i="1"/>
  <c r="E117" i="1"/>
  <c r="F117" i="1"/>
  <c r="H117" i="1"/>
  <c r="I117" i="1"/>
  <c r="J117" i="1"/>
  <c r="O117" i="1"/>
  <c r="E118" i="1"/>
  <c r="F118" i="1"/>
  <c r="H118" i="1"/>
  <c r="I118" i="1"/>
  <c r="J118" i="1"/>
  <c r="K118" i="1" s="1"/>
  <c r="O118" i="1"/>
  <c r="E119" i="1"/>
  <c r="F119" i="1"/>
  <c r="P119" i="1"/>
  <c r="H119" i="1"/>
  <c r="I119" i="1"/>
  <c r="J119" i="1"/>
  <c r="O119" i="1"/>
  <c r="E120" i="1"/>
  <c r="G120" i="1" s="1"/>
  <c r="F120" i="1"/>
  <c r="H120" i="1"/>
  <c r="I120" i="1"/>
  <c r="J120" i="1"/>
  <c r="O120" i="1"/>
  <c r="E121" i="1"/>
  <c r="F121" i="1"/>
  <c r="H121" i="1"/>
  <c r="I121" i="1"/>
  <c r="J121" i="1"/>
  <c r="O121" i="1"/>
  <c r="E122" i="1"/>
  <c r="G122" i="1" s="1"/>
  <c r="F122" i="1"/>
  <c r="H122" i="1"/>
  <c r="I122" i="1"/>
  <c r="J122" i="1"/>
  <c r="K122" i="1" s="1"/>
  <c r="O122" i="1"/>
  <c r="E123" i="1"/>
  <c r="F123" i="1"/>
  <c r="P123" i="1" s="1"/>
  <c r="H123" i="1"/>
  <c r="I123" i="1"/>
  <c r="K123" i="1" s="1"/>
  <c r="J123" i="1"/>
  <c r="O123" i="1"/>
  <c r="E124" i="1"/>
  <c r="G124" i="1" s="1"/>
  <c r="F124" i="1"/>
  <c r="H124" i="1"/>
  <c r="I124" i="1"/>
  <c r="J124" i="1"/>
  <c r="K124" i="1" s="1"/>
  <c r="O124" i="1"/>
  <c r="E125" i="1"/>
  <c r="F125" i="1"/>
  <c r="G125" i="1" s="1"/>
  <c r="H125" i="1"/>
  <c r="I125" i="1"/>
  <c r="J125" i="1"/>
  <c r="O125" i="1"/>
  <c r="E126" i="1"/>
  <c r="G126" i="1" s="1"/>
  <c r="F126" i="1"/>
  <c r="H126" i="1"/>
  <c r="I126" i="1"/>
  <c r="J126" i="1"/>
  <c r="O126" i="1"/>
  <c r="E127" i="1"/>
  <c r="F127" i="1"/>
  <c r="G127" i="1" s="1"/>
  <c r="H127" i="1"/>
  <c r="I127" i="1"/>
  <c r="J127" i="1"/>
  <c r="K127" i="1" s="1"/>
  <c r="O127" i="1"/>
  <c r="E128" i="1"/>
  <c r="F128" i="1"/>
  <c r="H128" i="1"/>
  <c r="I128" i="1"/>
  <c r="J128" i="1"/>
  <c r="E142" i="1"/>
  <c r="F142" i="1"/>
  <c r="H142" i="1"/>
  <c r="I142" i="1"/>
  <c r="J142" i="1"/>
  <c r="E143" i="1"/>
  <c r="F143" i="1"/>
  <c r="H143" i="1"/>
  <c r="I143" i="1"/>
  <c r="J143" i="1"/>
  <c r="K143" i="1" s="1"/>
  <c r="E144" i="1"/>
  <c r="G144" i="1" s="1"/>
  <c r="F144" i="1"/>
  <c r="H144" i="1"/>
  <c r="I144" i="1"/>
  <c r="J144" i="1"/>
  <c r="E145" i="1"/>
  <c r="F145" i="1"/>
  <c r="H145" i="1"/>
  <c r="I145" i="1"/>
  <c r="K145" i="1" s="1"/>
  <c r="J145" i="1"/>
  <c r="E146" i="1"/>
  <c r="F146" i="1"/>
  <c r="G146" i="1" s="1"/>
  <c r="H146" i="1"/>
  <c r="I146" i="1"/>
  <c r="J146" i="1"/>
  <c r="E147" i="1"/>
  <c r="F147" i="1"/>
  <c r="H147" i="1"/>
  <c r="I147" i="1"/>
  <c r="J147" i="1"/>
  <c r="K147" i="1" s="1"/>
  <c r="E148" i="1"/>
  <c r="F148" i="1"/>
  <c r="H148" i="1"/>
  <c r="I148" i="1"/>
  <c r="K148" i="1" s="1"/>
  <c r="J148" i="1"/>
  <c r="E149" i="1"/>
  <c r="F149" i="1"/>
  <c r="G149" i="1" s="1"/>
  <c r="H149" i="1"/>
  <c r="I149" i="1"/>
  <c r="J149" i="1"/>
  <c r="K149" i="1"/>
  <c r="E150" i="1"/>
  <c r="F150" i="1"/>
  <c r="H150" i="1"/>
  <c r="I150" i="1"/>
  <c r="J150" i="1"/>
  <c r="C10" i="1"/>
  <c r="E154" i="5"/>
  <c r="E153" i="5"/>
  <c r="G150" i="5"/>
  <c r="G149" i="5"/>
  <c r="G148" i="5"/>
  <c r="G147" i="5"/>
  <c r="G108" i="5"/>
  <c r="G107" i="5"/>
  <c r="G106" i="5"/>
  <c r="G105" i="5"/>
  <c r="G94" i="5"/>
  <c r="G93" i="5"/>
  <c r="G25" i="5"/>
  <c r="G24" i="5"/>
  <c r="G23" i="5"/>
  <c r="G22" i="5"/>
  <c r="G21" i="5"/>
  <c r="G20" i="5"/>
  <c r="G19" i="5"/>
  <c r="G18" i="5"/>
  <c r="G17" i="5"/>
  <c r="G16" i="5"/>
  <c r="G15" i="5"/>
  <c r="G14" i="5"/>
  <c r="G10" i="5"/>
  <c r="G13" i="5"/>
  <c r="G12" i="5"/>
  <c r="O10" i="1"/>
  <c r="H10" i="1"/>
  <c r="I10" i="1"/>
  <c r="K10" i="1" s="1"/>
  <c r="K152" i="1" s="1"/>
  <c r="J10" i="1"/>
  <c r="B10" i="1"/>
  <c r="D10" i="1"/>
  <c r="P15" i="1"/>
  <c r="K64" i="1"/>
  <c r="T141" i="1"/>
  <c r="N65" i="1"/>
  <c r="S118" i="1"/>
  <c r="Y118" i="1" s="1"/>
  <c r="W83" i="1"/>
  <c r="W82" i="1"/>
  <c r="G129" i="1"/>
  <c r="N144" i="1"/>
  <c r="N128" i="1"/>
  <c r="N88" i="1"/>
  <c r="N72" i="1"/>
  <c r="N48" i="1"/>
  <c r="N32" i="1"/>
  <c r="S132" i="1"/>
  <c r="P126" i="1"/>
  <c r="U83" i="1"/>
  <c r="G111" i="1"/>
  <c r="S127" i="1"/>
  <c r="W51" i="1"/>
  <c r="P129" i="1"/>
  <c r="S131" i="1"/>
  <c r="S63" i="1"/>
  <c r="W52" i="1"/>
  <c r="K59" i="1"/>
  <c r="W78" i="1"/>
  <c r="W67" i="1"/>
  <c r="S67" i="1"/>
  <c r="T120" i="1"/>
  <c r="P120" i="1"/>
  <c r="T76" i="1"/>
  <c r="S20" i="1"/>
  <c r="W20" i="1"/>
  <c r="K38" i="1"/>
  <c r="P35" i="1"/>
  <c r="G35" i="1"/>
  <c r="S122" i="1"/>
  <c r="W123" i="1"/>
  <c r="S83" i="1"/>
  <c r="K146" i="1"/>
  <c r="G142" i="1"/>
  <c r="K121" i="1"/>
  <c r="K107" i="1"/>
  <c r="G40" i="1"/>
  <c r="G33" i="1"/>
  <c r="G31" i="1"/>
  <c r="K18" i="1"/>
  <c r="W116" i="1"/>
  <c r="W48" i="1"/>
  <c r="S37" i="1"/>
  <c r="U32" i="1"/>
  <c r="S27" i="1"/>
  <c r="W25" i="1"/>
  <c r="S21" i="1"/>
  <c r="U15" i="1"/>
  <c r="K80" i="1"/>
  <c r="G76" i="1"/>
  <c r="G60" i="1"/>
  <c r="G38" i="1"/>
  <c r="K34" i="1"/>
  <c r="K32" i="1"/>
  <c r="K28" i="1"/>
  <c r="P20" i="1"/>
  <c r="G16" i="1"/>
  <c r="G13" i="1"/>
  <c r="W41" i="1"/>
  <c r="W30" i="1"/>
  <c r="K141" i="1"/>
  <c r="G139" i="1"/>
  <c r="S90" i="1"/>
  <c r="W32" i="1"/>
  <c r="S82" i="1"/>
  <c r="W55" i="1"/>
  <c r="W129" i="1"/>
  <c r="S111" i="1"/>
  <c r="K57" i="1"/>
  <c r="W60" i="1"/>
  <c r="S48" i="1"/>
  <c r="Y48" i="1" s="1"/>
  <c r="S32" i="1"/>
  <c r="K21" i="1"/>
  <c r="P135" i="1"/>
  <c r="S44" i="1"/>
  <c r="W111" i="1"/>
  <c r="G37" i="1"/>
  <c r="G148" i="1"/>
  <c r="K135" i="1"/>
  <c r="K142" i="1"/>
  <c r="G121" i="1"/>
  <c r="G110" i="1"/>
  <c r="G56" i="1"/>
  <c r="K30" i="1"/>
  <c r="K26" i="1"/>
  <c r="G21" i="1"/>
  <c r="S121" i="1"/>
  <c r="W100" i="1"/>
  <c r="W98" i="1"/>
  <c r="W91" i="1"/>
  <c r="S89" i="1"/>
  <c r="S72" i="1"/>
  <c r="U71" i="1"/>
  <c r="S68" i="1"/>
  <c r="W61" i="1"/>
  <c r="S46" i="1"/>
  <c r="W27" i="1"/>
  <c r="S23" i="1"/>
  <c r="K139" i="1"/>
  <c r="G130" i="1"/>
  <c r="S137" i="1"/>
  <c r="Y137" i="1" s="1"/>
  <c r="K140" i="1"/>
  <c r="K111" i="1"/>
  <c r="P88" i="1"/>
  <c r="K87" i="1"/>
  <c r="G86" i="1"/>
  <c r="G84" i="1"/>
  <c r="G81" i="1"/>
  <c r="G70" i="1"/>
  <c r="G58" i="1"/>
  <c r="G57" i="1"/>
  <c r="K51" i="1"/>
  <c r="K36" i="1"/>
  <c r="K11" i="1"/>
  <c r="S104" i="1"/>
  <c r="S102" i="1"/>
  <c r="W95" i="1"/>
  <c r="W94" i="1"/>
  <c r="U91" i="1"/>
  <c r="U55" i="1"/>
  <c r="U47" i="1"/>
  <c r="S25" i="1"/>
  <c r="G140" i="1"/>
  <c r="G132" i="1"/>
  <c r="P29" i="1"/>
  <c r="P122" i="1"/>
  <c r="N122" i="1"/>
  <c r="T114" i="1"/>
  <c r="U114" i="1" s="1"/>
  <c r="N114" i="1"/>
  <c r="N106" i="1"/>
  <c r="T106" i="1"/>
  <c r="U106" i="1" s="1"/>
  <c r="N98" i="1"/>
  <c r="T98" i="1"/>
  <c r="U98" i="1" s="1"/>
  <c r="T90" i="1"/>
  <c r="N90" i="1"/>
  <c r="N82" i="1"/>
  <c r="T82" i="1"/>
  <c r="P74" i="1"/>
  <c r="N74" i="1"/>
  <c r="T58" i="1"/>
  <c r="U58" i="1" s="1"/>
  <c r="N58" i="1"/>
  <c r="N50" i="1"/>
  <c r="T50" i="1"/>
  <c r="U50" i="1"/>
  <c r="T42" i="1"/>
  <c r="U42" i="1" s="1"/>
  <c r="N42" i="1"/>
  <c r="T26" i="1"/>
  <c r="U26" i="1" s="1"/>
  <c r="N26" i="1"/>
  <c r="T14" i="1"/>
  <c r="U14" i="1" s="1"/>
  <c r="N14" i="1"/>
  <c r="G113" i="1"/>
  <c r="K81" i="1"/>
  <c r="G39" i="1"/>
  <c r="W85" i="1"/>
  <c r="S85" i="1"/>
  <c r="Y85" i="1" s="1"/>
  <c r="S17" i="1"/>
  <c r="W17" i="1"/>
  <c r="S140" i="1"/>
  <c r="T138" i="1"/>
  <c r="U138" i="1" s="1"/>
  <c r="N149" i="1"/>
  <c r="T149" i="1"/>
  <c r="P149" i="1"/>
  <c r="N145" i="1"/>
  <c r="T145" i="1"/>
  <c r="T137" i="1"/>
  <c r="U137" i="1"/>
  <c r="N137" i="1"/>
  <c r="T133" i="1"/>
  <c r="N133" i="1"/>
  <c r="N129" i="1"/>
  <c r="T129" i="1"/>
  <c r="U129" i="1" s="1"/>
  <c r="N125" i="1"/>
  <c r="P125" i="1"/>
  <c r="T121" i="1"/>
  <c r="U121" i="1" s="1"/>
  <c r="N117" i="1"/>
  <c r="P117" i="1"/>
  <c r="N113" i="1"/>
  <c r="P113" i="1"/>
  <c r="T113" i="1"/>
  <c r="U113" i="1"/>
  <c r="N109" i="1"/>
  <c r="P109" i="1"/>
  <c r="T109" i="1"/>
  <c r="U109" i="1"/>
  <c r="N105" i="1"/>
  <c r="T105" i="1"/>
  <c r="N101" i="1"/>
  <c r="T101" i="1"/>
  <c r="N97" i="1"/>
  <c r="T97" i="1"/>
  <c r="U97" i="1" s="1"/>
  <c r="N93" i="1"/>
  <c r="T93" i="1"/>
  <c r="U93" i="1"/>
  <c r="N85" i="1"/>
  <c r="P85" i="1"/>
  <c r="T85" i="1"/>
  <c r="U85" i="1" s="1"/>
  <c r="N81" i="1"/>
  <c r="T81" i="1"/>
  <c r="U81" i="1" s="1"/>
  <c r="N77" i="1"/>
  <c r="T77" i="1"/>
  <c r="U77" i="1" s="1"/>
  <c r="N73" i="1"/>
  <c r="N69" i="1"/>
  <c r="T69" i="1"/>
  <c r="N61" i="1"/>
  <c r="T61" i="1"/>
  <c r="U61" i="1" s="1"/>
  <c r="N57" i="1"/>
  <c r="T57" i="1"/>
  <c r="U57" i="1" s="1"/>
  <c r="N53" i="1"/>
  <c r="T53" i="1"/>
  <c r="U53" i="1" s="1"/>
  <c r="N49" i="1"/>
  <c r="T49" i="1"/>
  <c r="U49" i="1" s="1"/>
  <c r="N45" i="1"/>
  <c r="T45" i="1"/>
  <c r="U45" i="1"/>
  <c r="N41" i="1"/>
  <c r="T41" i="1"/>
  <c r="U41" i="1" s="1"/>
  <c r="N37" i="1"/>
  <c r="P33" i="1"/>
  <c r="N17" i="1"/>
  <c r="T17" i="1"/>
  <c r="S126" i="1"/>
  <c r="S61" i="1"/>
  <c r="P141" i="1"/>
  <c r="W72" i="1"/>
  <c r="W137" i="1"/>
  <c r="G123" i="1"/>
  <c r="P105" i="1"/>
  <c r="P89" i="1"/>
  <c r="G82" i="1"/>
  <c r="U128" i="1"/>
  <c r="T117" i="1"/>
  <c r="S56" i="1"/>
  <c r="W56" i="1"/>
  <c r="T25" i="1"/>
  <c r="U25" i="1" s="1"/>
  <c r="W84" i="1"/>
  <c r="S84" i="1"/>
  <c r="P146" i="1"/>
  <c r="N146" i="1"/>
  <c r="T146" i="1"/>
  <c r="U146" i="1" s="1"/>
  <c r="T142" i="1"/>
  <c r="U142" i="1"/>
  <c r="N142" i="1"/>
  <c r="T134" i="1"/>
  <c r="N134" i="1"/>
  <c r="T126" i="1"/>
  <c r="U126" i="1" s="1"/>
  <c r="N126" i="1"/>
  <c r="N118" i="1"/>
  <c r="T118" i="1"/>
  <c r="U118" i="1" s="1"/>
  <c r="P118" i="1"/>
  <c r="N110" i="1"/>
  <c r="T110" i="1"/>
  <c r="P110" i="1"/>
  <c r="N102" i="1"/>
  <c r="T102" i="1"/>
  <c r="N94" i="1"/>
  <c r="T94" i="1"/>
  <c r="U94" i="1"/>
  <c r="N86" i="1"/>
  <c r="T86" i="1"/>
  <c r="P78" i="1"/>
  <c r="N78" i="1"/>
  <c r="T78" i="1"/>
  <c r="U78" i="1" s="1"/>
  <c r="T70" i="1"/>
  <c r="U70" i="1" s="1"/>
  <c r="N70" i="1"/>
  <c r="P62" i="1"/>
  <c r="T54" i="1"/>
  <c r="U54" i="1" s="1"/>
  <c r="N54" i="1"/>
  <c r="P46" i="1"/>
  <c r="N46" i="1"/>
  <c r="T46" i="1"/>
  <c r="U46" i="1" s="1"/>
  <c r="T38" i="1"/>
  <c r="U38" i="1"/>
  <c r="N38" i="1"/>
  <c r="T34" i="1"/>
  <c r="U34" i="1" s="1"/>
  <c r="N34" i="1"/>
  <c r="T18" i="1"/>
  <c r="N18" i="1"/>
  <c r="K150" i="1"/>
  <c r="K125" i="1"/>
  <c r="P82" i="1"/>
  <c r="T74" i="1"/>
  <c r="N21" i="1"/>
  <c r="T21" i="1"/>
  <c r="U21" i="1" s="1"/>
  <c r="P91" i="1"/>
  <c r="P130" i="1"/>
  <c r="P98" i="1"/>
  <c r="P97" i="1"/>
  <c r="P94" i="1"/>
  <c r="P65" i="1"/>
  <c r="S57" i="1"/>
  <c r="Y57" i="1" s="1"/>
  <c r="T29" i="1"/>
  <c r="U29" i="1"/>
  <c r="W21" i="1"/>
  <c r="W121" i="1"/>
  <c r="P138" i="1"/>
  <c r="P145" i="1"/>
  <c r="G100" i="1"/>
  <c r="P93" i="1"/>
  <c r="G68" i="1"/>
  <c r="G62" i="1"/>
  <c r="K19" i="1"/>
  <c r="U120" i="1"/>
  <c r="S59" i="1"/>
  <c r="W39" i="1"/>
  <c r="W23" i="1"/>
  <c r="W16" i="1"/>
  <c r="U135" i="1"/>
  <c r="W131" i="1"/>
  <c r="P104" i="1"/>
  <c r="P100" i="1"/>
  <c r="U72" i="1"/>
  <c r="P68" i="1"/>
  <c r="U52" i="1"/>
  <c r="P44" i="1"/>
  <c r="S109" i="1"/>
  <c r="S108" i="1"/>
  <c r="S97" i="1"/>
  <c r="W64" i="1"/>
  <c r="U59" i="1"/>
  <c r="Y59" i="1" s="1"/>
  <c r="W45" i="1"/>
  <c r="W40" i="1"/>
  <c r="W33" i="1"/>
  <c r="S30" i="1"/>
  <c r="G131" i="1"/>
  <c r="P40" i="1"/>
  <c r="P132" i="1"/>
  <c r="P144" i="1"/>
  <c r="P134" i="1"/>
  <c r="U139" i="1"/>
  <c r="P148" i="1"/>
  <c r="P142" i="1"/>
  <c r="P72" i="1"/>
  <c r="P54" i="1"/>
  <c r="P16" i="1"/>
  <c r="T122" i="1"/>
  <c r="U122" i="1" s="1"/>
  <c r="T68" i="1"/>
  <c r="U68" i="1" s="1"/>
  <c r="T22" i="1"/>
  <c r="P124" i="1"/>
  <c r="P90" i="1"/>
  <c r="P86" i="1"/>
  <c r="U107" i="1"/>
  <c r="U101" i="1"/>
  <c r="P136" i="1"/>
  <c r="P13" i="1"/>
  <c r="G133" i="1"/>
  <c r="P133" i="1"/>
  <c r="G150" i="1"/>
  <c r="P150" i="1"/>
  <c r="P112" i="1"/>
  <c r="W49" i="1"/>
  <c r="W102" i="1"/>
  <c r="U108" i="1"/>
  <c r="S29" i="1"/>
  <c r="G114" i="1"/>
  <c r="P114" i="1"/>
  <c r="S87" i="1"/>
  <c r="W62" i="1"/>
  <c r="S42" i="1"/>
  <c r="S26" i="1"/>
  <c r="Y26" i="1" s="1"/>
  <c r="W26" i="1"/>
  <c r="G145" i="1"/>
  <c r="S41" i="1"/>
  <c r="Y41" i="1" s="1"/>
  <c r="S35" i="1"/>
  <c r="S98" i="1"/>
  <c r="S33" i="1"/>
  <c r="W46" i="1"/>
  <c r="G108" i="1"/>
  <c r="P108" i="1"/>
  <c r="G102" i="1"/>
  <c r="P102" i="1"/>
  <c r="G36" i="1"/>
  <c r="P71" i="1"/>
  <c r="S49" i="1"/>
  <c r="P92" i="1"/>
  <c r="G92" i="1"/>
  <c r="G52" i="1"/>
  <c r="G25" i="1"/>
  <c r="P25" i="1"/>
  <c r="S125" i="1"/>
  <c r="W54" i="1"/>
  <c r="W29" i="1"/>
  <c r="P27" i="1"/>
  <c r="W97" i="1"/>
  <c r="W59" i="1"/>
  <c r="S144" i="1"/>
  <c r="G143" i="1"/>
  <c r="P12" i="1"/>
  <c r="T12" i="1"/>
  <c r="U12" i="1" s="1"/>
  <c r="S130" i="1"/>
  <c r="W146" i="1"/>
  <c r="W135" i="1"/>
  <c r="W139" i="1"/>
  <c r="W145" i="1"/>
  <c r="W138" i="1"/>
  <c r="W133" i="1"/>
  <c r="U145" i="1"/>
  <c r="S135" i="1"/>
  <c r="W148" i="1"/>
  <c r="W136" i="1"/>
  <c r="U149" i="1"/>
  <c r="S147" i="1"/>
  <c r="W149" i="1"/>
  <c r="U148" i="1"/>
  <c r="S148" i="1"/>
  <c r="W142" i="1"/>
  <c r="S141" i="1"/>
  <c r="W12" i="1"/>
  <c r="N30" i="1"/>
  <c r="P64" i="1"/>
  <c r="P45" i="1"/>
  <c r="N22" i="1"/>
  <c r="P101" i="1"/>
  <c r="G101" i="1"/>
  <c r="T130" i="1"/>
  <c r="U130" i="1" s="1"/>
  <c r="N130" i="1"/>
  <c r="N127" i="1"/>
  <c r="T127" i="1"/>
  <c r="U127" i="1" s="1"/>
  <c r="Y127" i="1" s="1"/>
  <c r="P121" i="1"/>
  <c r="N121" i="1"/>
  <c r="T96" i="1"/>
  <c r="U96" i="1" s="1"/>
  <c r="N96" i="1"/>
  <c r="P96" i="1"/>
  <c r="N89" i="1"/>
  <c r="T89" i="1"/>
  <c r="U89" i="1" s="1"/>
  <c r="T64" i="1"/>
  <c r="U64" i="1" s="1"/>
  <c r="N64" i="1"/>
  <c r="N60" i="1"/>
  <c r="T60" i="1"/>
  <c r="U60" i="1" s="1"/>
  <c r="P60" i="1"/>
  <c r="N51" i="1"/>
  <c r="T51" i="1"/>
  <c r="U51" i="1"/>
  <c r="P51" i="1"/>
  <c r="U17" i="1"/>
  <c r="Y17" i="1" s="1"/>
  <c r="G43" i="1"/>
  <c r="P128" i="1"/>
  <c r="G128" i="1"/>
  <c r="P69" i="1"/>
  <c r="G50" i="1"/>
  <c r="P50" i="1"/>
  <c r="G41" i="1"/>
  <c r="P41" i="1"/>
  <c r="P23" i="1"/>
  <c r="G23" i="1"/>
  <c r="G17" i="1"/>
  <c r="P17" i="1"/>
  <c r="S124" i="1"/>
  <c r="W124" i="1"/>
  <c r="S107" i="1"/>
  <c r="Y107" i="1" s="1"/>
  <c r="W106" i="1"/>
  <c r="S99" i="1"/>
  <c r="W88" i="1"/>
  <c r="S88" i="1"/>
  <c r="U88" i="1"/>
  <c r="W77" i="1"/>
  <c r="S77" i="1"/>
  <c r="S76" i="1"/>
  <c r="Y76" i="1" s="1"/>
  <c r="U76" i="1"/>
  <c r="S50" i="1"/>
  <c r="Y50" i="1" s="1"/>
  <c r="W50" i="1"/>
  <c r="W36" i="1"/>
  <c r="S34" i="1"/>
  <c r="Y34" i="1" s="1"/>
  <c r="W34" i="1"/>
  <c r="N150" i="1"/>
  <c r="T150" i="1"/>
  <c r="U150" i="1" s="1"/>
  <c r="N147" i="1"/>
  <c r="T147" i="1"/>
  <c r="U147" i="1" s="1"/>
  <c r="P147" i="1"/>
  <c r="U82" i="1"/>
  <c r="G49" i="1"/>
  <c r="G117" i="1"/>
  <c r="W47" i="1"/>
  <c r="S31" i="1"/>
  <c r="U132" i="1"/>
  <c r="N99" i="1"/>
  <c r="T99" i="1"/>
  <c r="P67" i="1"/>
  <c r="T67" i="1"/>
  <c r="N67" i="1"/>
  <c r="S73" i="1"/>
  <c r="W73" i="1"/>
  <c r="S58" i="1"/>
  <c r="Y58" i="1" s="1"/>
  <c r="W58" i="1"/>
  <c r="T112" i="1"/>
  <c r="N112" i="1"/>
  <c r="N39" i="1"/>
  <c r="T39" i="1"/>
  <c r="U39" i="1" s="1"/>
  <c r="T28" i="1"/>
  <c r="N28" i="1"/>
  <c r="P116" i="1"/>
  <c r="K97" i="1"/>
  <c r="G87" i="1"/>
  <c r="G44" i="1"/>
  <c r="W68" i="1"/>
  <c r="N115" i="1"/>
  <c r="T115" i="1"/>
  <c r="U115" i="1" s="1"/>
  <c r="N19" i="1"/>
  <c r="T19" i="1"/>
  <c r="U19" i="1" s="1"/>
  <c r="P19" i="1"/>
  <c r="T144" i="1"/>
  <c r="U144" i="1" s="1"/>
  <c r="U67" i="1"/>
  <c r="S12" i="1"/>
  <c r="W11" i="1"/>
  <c r="N10" i="1"/>
  <c r="T10" i="1"/>
  <c r="U10" i="1" s="1"/>
  <c r="Y145" i="1" l="1"/>
  <c r="Y61" i="1"/>
  <c r="Y42" i="1"/>
  <c r="Y29" i="1"/>
  <c r="W80" i="1"/>
  <c r="S80" i="1"/>
  <c r="Y14" i="1"/>
  <c r="T40" i="1"/>
  <c r="U40" i="1" s="1"/>
  <c r="N40" i="1"/>
  <c r="Y67" i="1"/>
  <c r="P73" i="1"/>
  <c r="Y144" i="1"/>
  <c r="W79" i="1"/>
  <c r="P18" i="1"/>
  <c r="U36" i="1"/>
  <c r="Y36" i="1" s="1"/>
  <c r="Y23" i="1"/>
  <c r="U75" i="1"/>
  <c r="Y75" i="1" s="1"/>
  <c r="U116" i="1"/>
  <c r="Y116" i="1" s="1"/>
  <c r="P59" i="1"/>
  <c r="P26" i="1"/>
  <c r="N33" i="1"/>
  <c r="P61" i="1"/>
  <c r="S96" i="1"/>
  <c r="Y20" i="1"/>
  <c r="Y121" i="1"/>
  <c r="S43" i="1"/>
  <c r="Y43" i="1" s="1"/>
  <c r="W43" i="1"/>
  <c r="W38" i="1"/>
  <c r="S38" i="1"/>
  <c r="Y38" i="1" s="1"/>
  <c r="T143" i="1"/>
  <c r="U143" i="1" s="1"/>
  <c r="P143" i="1"/>
  <c r="N143" i="1"/>
  <c r="N13" i="1"/>
  <c r="T13" i="1"/>
  <c r="U13" i="1" s="1"/>
  <c r="Y126" i="1"/>
  <c r="N95" i="1"/>
  <c r="T95" i="1"/>
  <c r="U95" i="1" s="1"/>
  <c r="Y105" i="1"/>
  <c r="G77" i="1"/>
  <c r="W105" i="1"/>
  <c r="Y30" i="1"/>
  <c r="U28" i="1"/>
  <c r="S18" i="1"/>
  <c r="Y18" i="1" s="1"/>
  <c r="W66" i="1"/>
  <c r="U105" i="1"/>
  <c r="P22" i="1"/>
  <c r="Y135" i="1"/>
  <c r="Y46" i="1"/>
  <c r="Y54" i="1"/>
  <c r="W18" i="1"/>
  <c r="G28" i="1"/>
  <c r="S79" i="1"/>
  <c r="Y79" i="1" s="1"/>
  <c r="Y33" i="1"/>
  <c r="S15" i="1"/>
  <c r="Y15" i="1" s="1"/>
  <c r="T140" i="1"/>
  <c r="Y72" i="1"/>
  <c r="P140" i="1"/>
  <c r="Y146" i="1"/>
  <c r="P79" i="1"/>
  <c r="T24" i="1"/>
  <c r="U24" i="1" s="1"/>
  <c r="N24" i="1"/>
  <c r="P24" i="1"/>
  <c r="U99" i="1"/>
  <c r="Y99" i="1" s="1"/>
  <c r="S13" i="1"/>
  <c r="S95" i="1"/>
  <c r="W28" i="1"/>
  <c r="Y49" i="1"/>
  <c r="Y98" i="1"/>
  <c r="P32" i="1"/>
  <c r="U22" i="1"/>
  <c r="S22" i="1"/>
  <c r="Y22" i="1" s="1"/>
  <c r="G63" i="1"/>
  <c r="W75" i="1"/>
  <c r="S143" i="1"/>
  <c r="P95" i="1"/>
  <c r="S93" i="1"/>
  <c r="W93" i="1"/>
  <c r="T92" i="1"/>
  <c r="U92" i="1" s="1"/>
  <c r="N92" i="1"/>
  <c r="T84" i="1"/>
  <c r="U84" i="1" s="1"/>
  <c r="N84" i="1"/>
  <c r="P84" i="1"/>
  <c r="N76" i="1"/>
  <c r="P76" i="1"/>
  <c r="U141" i="1"/>
  <c r="K120" i="1"/>
  <c r="G118" i="1"/>
  <c r="G116" i="1"/>
  <c r="K108" i="1"/>
  <c r="G104" i="1"/>
  <c r="K99" i="1"/>
  <c r="G99" i="1"/>
  <c r="G93" i="1"/>
  <c r="G75" i="1"/>
  <c r="G71" i="1"/>
  <c r="K44" i="1"/>
  <c r="P43" i="1"/>
  <c r="G42" i="1"/>
  <c r="G24" i="1"/>
  <c r="G20" i="1"/>
  <c r="K15" i="1"/>
  <c r="U100" i="1"/>
  <c r="Y100" i="1" s="1"/>
  <c r="W89" i="1"/>
  <c r="U87" i="1"/>
  <c r="Y87" i="1" s="1"/>
  <c r="S39" i="1"/>
  <c r="Y39" i="1" s="1"/>
  <c r="S19" i="1"/>
  <c r="Y19" i="1" s="1"/>
  <c r="S142" i="1"/>
  <c r="Y142" i="1" s="1"/>
  <c r="S139" i="1"/>
  <c r="Y139" i="1" s="1"/>
  <c r="Y32" i="1"/>
  <c r="Y131" i="1"/>
  <c r="K119" i="1"/>
  <c r="G119" i="1"/>
  <c r="K116" i="1"/>
  <c r="K109" i="1"/>
  <c r="K104" i="1"/>
  <c r="K100" i="1"/>
  <c r="G98" i="1"/>
  <c r="G96" i="1"/>
  <c r="K93" i="1"/>
  <c r="G89" i="1"/>
  <c r="K86" i="1"/>
  <c r="K83" i="1"/>
  <c r="K79" i="1"/>
  <c r="G78" i="1"/>
  <c r="K73" i="1"/>
  <c r="G72" i="1"/>
  <c r="K69" i="1"/>
  <c r="G64" i="1"/>
  <c r="K61" i="1"/>
  <c r="K55" i="1"/>
  <c r="G55" i="1"/>
  <c r="G45" i="1"/>
  <c r="K43" i="1"/>
  <c r="K24" i="1"/>
  <c r="W126" i="1"/>
  <c r="S123" i="1"/>
  <c r="Y123" i="1" s="1"/>
  <c r="W108" i="1"/>
  <c r="W104" i="1"/>
  <c r="S92" i="1"/>
  <c r="Y92" i="1" s="1"/>
  <c r="S52" i="1"/>
  <c r="Y52" i="1" s="1"/>
  <c r="W31" i="1"/>
  <c r="S11" i="1"/>
  <c r="G141" i="1"/>
  <c r="S138" i="1"/>
  <c r="Y138" i="1" s="1"/>
  <c r="S136" i="1"/>
  <c r="W132" i="1"/>
  <c r="T100" i="1"/>
  <c r="G147" i="1"/>
  <c r="K144" i="1"/>
  <c r="K126" i="1"/>
  <c r="G112" i="1"/>
  <c r="K72" i="1"/>
  <c r="K68" i="1"/>
  <c r="K62" i="1"/>
  <c r="K56" i="1"/>
  <c r="K50" i="1"/>
  <c r="K29" i="1"/>
  <c r="K27" i="1"/>
  <c r="K25" i="1"/>
  <c r="K17" i="1"/>
  <c r="S53" i="1"/>
  <c r="P137" i="1"/>
  <c r="G134" i="1"/>
  <c r="S149" i="1"/>
  <c r="Y149" i="1" s="1"/>
  <c r="K137" i="1"/>
  <c r="P70" i="1"/>
  <c r="P58" i="1"/>
  <c r="Y150" i="1"/>
  <c r="Y12" i="1"/>
  <c r="Y130" i="1"/>
  <c r="Y122" i="1"/>
  <c r="S113" i="1"/>
  <c r="Y113" i="1" s="1"/>
  <c r="W113" i="1"/>
  <c r="W110" i="1"/>
  <c r="S110" i="1"/>
  <c r="Y110" i="1" s="1"/>
  <c r="U110" i="1"/>
  <c r="S74" i="1"/>
  <c r="Y74" i="1" s="1"/>
  <c r="S71" i="1"/>
  <c r="Y71" i="1" s="1"/>
  <c r="W71" i="1"/>
  <c r="U69" i="1"/>
  <c r="W69" i="1"/>
  <c r="S69" i="1"/>
  <c r="Y147" i="1"/>
  <c r="Y93" i="1"/>
  <c r="G11" i="1"/>
  <c r="W74" i="1"/>
  <c r="W117" i="1"/>
  <c r="S114" i="1"/>
  <c r="Y114" i="1" s="1"/>
  <c r="W114" i="1"/>
  <c r="Y51" i="1"/>
  <c r="U35" i="1"/>
  <c r="Y35" i="1" s="1"/>
  <c r="W35" i="1"/>
  <c r="P106" i="1"/>
  <c r="G106" i="1"/>
  <c r="W86" i="1"/>
  <c r="S86" i="1"/>
  <c r="U86" i="1"/>
  <c r="W150" i="1"/>
  <c r="W65" i="1"/>
  <c r="Y88" i="1"/>
  <c r="U117" i="1"/>
  <c r="Y117" i="1" s="1"/>
  <c r="P127" i="1"/>
  <c r="W70" i="1"/>
  <c r="Y108" i="1"/>
  <c r="S120" i="1"/>
  <c r="Y120" i="1" s="1"/>
  <c r="U119" i="1"/>
  <c r="Y60" i="1"/>
  <c r="U112" i="1"/>
  <c r="Y112" i="1" s="1"/>
  <c r="U65" i="1"/>
  <c r="Y65" i="1" s="1"/>
  <c r="Y77" i="1"/>
  <c r="Y106" i="1"/>
  <c r="Y141" i="1"/>
  <c r="Y148" i="1"/>
  <c r="P30" i="1"/>
  <c r="W112" i="1"/>
  <c r="Y109" i="1"/>
  <c r="S128" i="1"/>
  <c r="Y128" i="1" s="1"/>
  <c r="U74" i="1"/>
  <c r="G95" i="1"/>
  <c r="Y25" i="1"/>
  <c r="S24" i="1"/>
  <c r="Y24" i="1" s="1"/>
  <c r="S115" i="1"/>
  <c r="Y115" i="1" s="1"/>
  <c r="W115" i="1"/>
  <c r="U103" i="1"/>
  <c r="S103" i="1"/>
  <c r="W103" i="1"/>
  <c r="U102" i="1"/>
  <c r="Y102" i="1" s="1"/>
  <c r="S91" i="1"/>
  <c r="Y91" i="1" s="1"/>
  <c r="W90" i="1"/>
  <c r="U90" i="1"/>
  <c r="Y90" i="1" s="1"/>
  <c r="W14" i="1"/>
  <c r="S119" i="1"/>
  <c r="Y119" i="1" s="1"/>
  <c r="Y82" i="1"/>
  <c r="Y21" i="1"/>
  <c r="W134" i="1"/>
  <c r="S134" i="1"/>
  <c r="U134" i="1"/>
  <c r="Y129" i="1"/>
  <c r="P107" i="1"/>
  <c r="N107" i="1"/>
  <c r="P66" i="1"/>
  <c r="T66" i="1"/>
  <c r="U66" i="1" s="1"/>
  <c r="N66" i="1"/>
  <c r="T62" i="1"/>
  <c r="U62" i="1" s="1"/>
  <c r="N62" i="1"/>
  <c r="T44" i="1"/>
  <c r="U44" i="1" s="1"/>
  <c r="N44" i="1"/>
  <c r="P37" i="1"/>
  <c r="T37" i="1"/>
  <c r="U37" i="1" s="1"/>
  <c r="P34" i="1"/>
  <c r="P31" i="1"/>
  <c r="N31" i="1"/>
  <c r="T31" i="1"/>
  <c r="U31" i="1" s="1"/>
  <c r="Y97" i="1"/>
  <c r="Y68" i="1"/>
  <c r="Y89" i="1"/>
  <c r="Y111" i="1"/>
  <c r="Y55" i="1"/>
  <c r="K117" i="1"/>
  <c r="G103" i="1"/>
  <c r="W125" i="1"/>
  <c r="U125" i="1"/>
  <c r="Y125" i="1" s="1"/>
  <c r="W92" i="1"/>
  <c r="S81" i="1"/>
  <c r="Y81" i="1" s="1"/>
  <c r="S40" i="1"/>
  <c r="S10" i="1"/>
  <c r="Y10" i="1" s="1"/>
  <c r="W141" i="1"/>
  <c r="T124" i="1"/>
  <c r="U124" i="1" s="1"/>
  <c r="N124" i="1"/>
  <c r="N80" i="1"/>
  <c r="T80" i="1"/>
  <c r="P80" i="1"/>
  <c r="P53" i="1"/>
  <c r="P47" i="1"/>
  <c r="T16" i="1"/>
  <c r="N16" i="1"/>
  <c r="Y94" i="1"/>
  <c r="U63" i="1"/>
  <c r="Y63" i="1" s="1"/>
  <c r="W63" i="1"/>
  <c r="Y62" i="1"/>
  <c r="U56" i="1"/>
  <c r="Y56" i="1" s="1"/>
  <c r="Y28" i="1"/>
  <c r="U133" i="1"/>
  <c r="S133" i="1"/>
  <c r="Y133" i="1" s="1"/>
  <c r="N136" i="1"/>
  <c r="T136" i="1"/>
  <c r="N87" i="1"/>
  <c r="P87" i="1"/>
  <c r="P83" i="1"/>
  <c r="T56" i="1"/>
  <c r="N56" i="1"/>
  <c r="Y96" i="1"/>
  <c r="Y37" i="1"/>
  <c r="K128" i="1"/>
  <c r="G105" i="1"/>
  <c r="K88" i="1"/>
  <c r="K13" i="1"/>
  <c r="S101" i="1"/>
  <c r="Y101" i="1" s="1"/>
  <c r="W101" i="1"/>
  <c r="S78" i="1"/>
  <c r="Y78" i="1" s="1"/>
  <c r="U73" i="1"/>
  <c r="Y73" i="1" s="1"/>
  <c r="Y64" i="1"/>
  <c r="W57" i="1"/>
  <c r="Y53" i="1"/>
  <c r="Y47" i="1"/>
  <c r="Y45" i="1"/>
  <c r="W42" i="1"/>
  <c r="U27" i="1"/>
  <c r="Y27" i="1" s="1"/>
  <c r="W147" i="1"/>
  <c r="T104" i="1"/>
  <c r="U104" i="1" s="1"/>
  <c r="N104" i="1"/>
  <c r="T11" i="1"/>
  <c r="Y83" i="1"/>
  <c r="N43" i="1"/>
  <c r="Y132" i="1"/>
  <c r="N135" i="1"/>
  <c r="Y95" i="1" l="1"/>
  <c r="U140" i="1"/>
  <c r="Y140" i="1" s="1"/>
  <c r="Y40" i="1"/>
  <c r="Y143" i="1"/>
  <c r="Y86" i="1"/>
  <c r="Y124" i="1"/>
  <c r="Y103" i="1"/>
  <c r="Y13" i="1"/>
  <c r="Y84" i="1"/>
  <c r="U136" i="1"/>
  <c r="Y136" i="1" s="1"/>
  <c r="Y134" i="1"/>
  <c r="Y104" i="1"/>
  <c r="T152" i="1"/>
  <c r="U11" i="1"/>
  <c r="Y44" i="1"/>
  <c r="U16" i="1"/>
  <c r="Y16" i="1" s="1"/>
  <c r="U80" i="1"/>
  <c r="Y80" i="1"/>
  <c r="Y31" i="1"/>
  <c r="Y69" i="1"/>
  <c r="Y66" i="1"/>
  <c r="U152" i="1" l="1"/>
  <c r="Y11" i="1"/>
  <c r="Y152" i="1" s="1"/>
</calcChain>
</file>

<file path=xl/sharedStrings.xml><?xml version="1.0" encoding="utf-8"?>
<sst xmlns="http://schemas.openxmlformats.org/spreadsheetml/2006/main" count="144" uniqueCount="137">
  <si>
    <t>fund</t>
  </si>
  <si>
    <t>AWACS ID</t>
  </si>
  <si>
    <t>Non-Holiday Daily Cost</t>
  </si>
  <si>
    <t>Maximum Non holidays</t>
  </si>
  <si>
    <t>Max Non holiday Sub-total</t>
  </si>
  <si>
    <t>Maximum Holidays</t>
  </si>
  <si>
    <t>Pro-rated non-holiday share</t>
  </si>
  <si>
    <t>Pro-rated holiday share</t>
  </si>
  <si>
    <t>Total Maximum MONA Share</t>
  </si>
  <si>
    <t>FTE &amp; Non Holiday particpation factor</t>
  </si>
  <si>
    <t>TOTAL</t>
  </si>
  <si>
    <t>TRANSPORTATION - WORK/DAY COMMUTE</t>
  </si>
  <si>
    <t>EMI</t>
  </si>
  <si>
    <t>Work/Day Commute Provider</t>
  </si>
  <si>
    <t>Y or N</t>
  </si>
  <si>
    <t>wheel chair access required?</t>
  </si>
  <si>
    <t>Total miles per week</t>
  </si>
  <si>
    <t xml:space="preserve">Total Consumers  </t>
  </si>
  <si>
    <t>Commute Days per Week</t>
  </si>
  <si>
    <t>Minimum weekly Miles</t>
  </si>
  <si>
    <t>Wheel Chair +%</t>
  </si>
  <si>
    <t>congregate res. Rate/mile including underutilization</t>
  </si>
  <si>
    <t>non congregate Rate/mile including underutilization</t>
  </si>
  <si>
    <t>Commute Days Limit</t>
  </si>
  <si>
    <t>Y</t>
  </si>
  <si>
    <t>N</t>
  </si>
  <si>
    <t>fund code</t>
  </si>
  <si>
    <t>= GF</t>
  </si>
  <si>
    <t>=XIX</t>
  </si>
  <si>
    <t>adjustment factors</t>
  </si>
  <si>
    <t>ROI</t>
  </si>
  <si>
    <t>MRI</t>
  </si>
  <si>
    <t>DEAP</t>
  </si>
  <si>
    <t>MOI</t>
  </si>
  <si>
    <t>GWI</t>
  </si>
  <si>
    <t xml:space="preserve">miles over monthly maximum </t>
  </si>
  <si>
    <t>Maximum Miles per Month at  high rate</t>
  </si>
  <si>
    <t>Transportation Providers</t>
  </si>
  <si>
    <t>congregate living residence (shared commute)</t>
  </si>
  <si>
    <t>Work/Day Integration</t>
  </si>
  <si>
    <t>Residential Integration</t>
  </si>
  <si>
    <t>TOTAL Work/Day ICP CHARGE</t>
  </si>
  <si>
    <t>Monthly Transportation Charges</t>
  </si>
  <si>
    <t xml:space="preserve">Transportation </t>
  </si>
  <si>
    <t>Work/Day ICP Detail Code</t>
  </si>
  <si>
    <t>Individual Commute</t>
  </si>
  <si>
    <t>Indiv Commute (whlchr van)</t>
  </si>
  <si>
    <t>Wk/Day Integration (whlchr van)</t>
  </si>
  <si>
    <t>Res Integration (whlchr van)</t>
  </si>
  <si>
    <t>Shared Commute</t>
  </si>
  <si>
    <t>Shared Commute (whlchr van)</t>
  </si>
  <si>
    <t>IF(Q14="x",0,IF(O14="x",N14*$S$8*52,0)*(1+IF(P14="X",P$7,0)))</t>
  </si>
  <si>
    <t>Blackfeet Opportunities Inc</t>
  </si>
  <si>
    <t>Blue Creek Transportation</t>
  </si>
  <si>
    <t>BSW Inc</t>
  </si>
  <si>
    <t>C A R E LLC</t>
  </si>
  <si>
    <t>Child Development Center Inc</t>
  </si>
  <si>
    <t>Choteau Activities</t>
  </si>
  <si>
    <t>COR</t>
  </si>
  <si>
    <t>Counterpoint Inc</t>
  </si>
  <si>
    <t>D E A P</t>
  </si>
  <si>
    <t>Eagle</t>
  </si>
  <si>
    <t>Easter Seals Goodwill</t>
  </si>
  <si>
    <t>Eastern Montana Industries</t>
  </si>
  <si>
    <t>Family Outreach Inc</t>
  </si>
  <si>
    <t>Flathead Industries</t>
  </si>
  <si>
    <t xml:space="preserve">G &amp; L </t>
  </si>
  <si>
    <t>Glenwood Inc</t>
  </si>
  <si>
    <t>Havre Day Activity Center</t>
  </si>
  <si>
    <t>HELENA INDUSTRIES</t>
  </si>
  <si>
    <t>Hi Line Home Programs Inc</t>
  </si>
  <si>
    <t>Job Connection</t>
  </si>
  <si>
    <t>Little Bitterroot Services Inc</t>
  </si>
  <si>
    <t>Living Life, LLP</t>
  </si>
  <si>
    <t>Malta Opportunities Inc</t>
  </si>
  <si>
    <t>MET Transit/Bus</t>
  </si>
  <si>
    <t>Milk River Inc</t>
  </si>
  <si>
    <t>Mission Mountain Enterprises</t>
  </si>
  <si>
    <t>Mountain View SDC</t>
  </si>
  <si>
    <t>Msla Dev Serv Corp</t>
  </si>
  <si>
    <t>New Horizons Unlimited Inc</t>
  </si>
  <si>
    <t>Opportunity Resources</t>
  </si>
  <si>
    <t>Quality Life Concepts</t>
  </si>
  <si>
    <t>Ravalli Services Corporation</t>
  </si>
  <si>
    <t>Reach Inc</t>
  </si>
  <si>
    <t>Residential Support Services</t>
  </si>
  <si>
    <t>Resource Support &amp; Development</t>
  </si>
  <si>
    <t>Richland Opportunities Inc</t>
  </si>
  <si>
    <t>S T E P</t>
  </si>
  <si>
    <t>Silver Bow D D Council</t>
  </si>
  <si>
    <t>SKETCH LLC</t>
  </si>
  <si>
    <t>Spring Meadow Resources, Inc</t>
  </si>
  <si>
    <t>Star Cab</t>
  </si>
  <si>
    <t>Visage of Great Falls</t>
  </si>
  <si>
    <t>Westmont Ind Support Services</t>
  </si>
  <si>
    <t>YWCA</t>
  </si>
  <si>
    <t>00</t>
  </si>
  <si>
    <t>01</t>
  </si>
  <si>
    <t>TRANS SITE TAB</t>
  </si>
  <si>
    <t>Only yellow cells can be changed</t>
  </si>
  <si>
    <t>TRANS FACTORS TAB</t>
  </si>
  <si>
    <t xml:space="preserve"> Does the individual reside in a congregate living residence?</t>
  </si>
  <si>
    <t>Does the individual require a wheelchair lift vehicle to transport?</t>
  </si>
  <si>
    <t>Average Commute  Miles per Day</t>
  </si>
  <si>
    <t>If Person rode this month enter 21.66, otherwise enter 0</t>
  </si>
  <si>
    <t>Silver Linings</t>
  </si>
  <si>
    <t>Work/Day Commute Trans Provider</t>
  </si>
  <si>
    <t xml:space="preserve">Weekly Commute miles from residence to and from work/day </t>
  </si>
  <si>
    <t>FY 10 adjustment factor</t>
  </si>
  <si>
    <t xml:space="preserve">IF YOU NOTICE AN ERROR, PLEASE NOTIFY YOUR REGIONAL OFFICE and do not invoice for transportation.  </t>
  </si>
  <si>
    <t>Save each month's file separately for audit and documentation purposes.</t>
  </si>
  <si>
    <t>COMMUTE TRANSPORTATION INVOICING</t>
  </si>
  <si>
    <t>Notes</t>
  </si>
  <si>
    <t>TYPE IN MONTH &amp; YEAR</t>
  </si>
  <si>
    <t>Fund Code  00=Title 20  01=XIX</t>
  </si>
  <si>
    <t>date tool revised by DDP</t>
  </si>
  <si>
    <t>rate per mile (rounded)</t>
  </si>
  <si>
    <t xml:space="preserve"> This tab is informational.</t>
  </si>
  <si>
    <t xml:space="preserve">Type in the month and year you are invoicing in L2. </t>
  </si>
  <si>
    <t xml:space="preserve">Bus Pass, Taxi, misc Fee if bus pass or misc. transportation was distributed this month </t>
  </si>
  <si>
    <t>Provider Name</t>
  </si>
  <si>
    <t>If Person rode this month enter 1, otherwise enter 0</t>
  </si>
  <si>
    <t>__________</t>
  </si>
  <si>
    <t>total miles paid (rounded)</t>
  </si>
  <si>
    <t>Individual's Name</t>
  </si>
  <si>
    <t>TRANSPORTATION - Work/Day COMMUTE Invoice Toolbox</t>
  </si>
  <si>
    <t xml:space="preserve">Type in your Provider Name.  Fill in or copy/paste list of individuals' information per column headings.   A comprehensive list of individuals can be derived from the Provider's Budget vs. YTD report in the AWACS system.  </t>
  </si>
  <si>
    <r>
      <t xml:space="preserve">Work/Day COMMUTE  is a monthly unit.  In column L, FILL IN </t>
    </r>
    <r>
      <rPr>
        <b/>
        <sz val="12"/>
        <rFont val="Arial"/>
        <family val="2"/>
      </rPr>
      <t>1</t>
    </r>
    <r>
      <rPr>
        <sz val="12"/>
        <rFont val="Arial"/>
        <family val="2"/>
      </rPr>
      <t xml:space="preserve"> </t>
    </r>
    <r>
      <rPr>
        <sz val="10"/>
        <rFont val="Arial"/>
        <family val="2"/>
      </rPr>
      <t xml:space="preserve"> if the client rode at least one time, at least one way, in the month.  If the client never rode during the month, </t>
    </r>
    <r>
      <rPr>
        <b/>
        <sz val="10"/>
        <rFont val="Arial"/>
        <family val="2"/>
      </rPr>
      <t xml:space="preserve">enter </t>
    </r>
    <r>
      <rPr>
        <b/>
        <sz val="12"/>
        <rFont val="Arial"/>
        <family val="2"/>
      </rPr>
      <t>0</t>
    </r>
    <r>
      <rPr>
        <sz val="10"/>
        <rFont val="Arial"/>
        <family val="2"/>
      </rPr>
      <t xml:space="preserve">.  If there is no value in this column, it will affect the Totals column.  </t>
    </r>
  </si>
  <si>
    <t>Invoice for Month/Year</t>
  </si>
  <si>
    <r>
      <t xml:space="preserve">Rows cannot be added or deleted.  If you need a person removed, delete all of the person's name and information in that row.  </t>
    </r>
    <r>
      <rPr>
        <b/>
        <sz val="10"/>
        <color indexed="53"/>
        <rFont val="Arial"/>
        <family val="2"/>
      </rPr>
      <t>NOTE: you should not highlight multiple cells and delete data; delete the information from one cell at a time.</t>
    </r>
    <r>
      <rPr>
        <sz val="10"/>
        <rFont val="Arial"/>
        <family val="2"/>
      </rPr>
      <t xml:space="preserve">   If you need to add a person, put their information in the additional rows at the bottom, or re-fill a row in which you've removed someone else's information.  You will need to add their information for columns B, C, D, E, I &amp; J.  You can alphabetize by </t>
    </r>
    <r>
      <rPr>
        <b/>
        <sz val="10"/>
        <color indexed="53"/>
        <rFont val="Arial"/>
        <family val="2"/>
      </rPr>
      <t>highlighting ALL of the yellow cells and use the A/Z Sort function</t>
    </r>
    <r>
      <rPr>
        <sz val="10"/>
        <rFont val="Arial"/>
        <family val="2"/>
      </rPr>
      <t xml:space="preserve">.  </t>
    </r>
  </si>
  <si>
    <t>**Please refer to the instructions tab before invoicing</t>
  </si>
  <si>
    <t xml:space="preserve">NOTE: you should not highlight multiple cells and delete data; delete the information from one cell at a time. </t>
  </si>
  <si>
    <t xml:space="preserve">COMMUTE MONTHLY BILLING </t>
  </si>
  <si>
    <t>**do not include bus passes, taxi, and miscellaneous</t>
  </si>
  <si>
    <t xml:space="preserve">Commute transportation is for the purpose of getting an individual from their residence to and from their community employment or to DDP funded Supported Employment job or Work/Day service. You may include miles if the individual has more than one job to which they are being transported or go both to a work day site and then to a job or vice versa.  Do NOT include miles to transport from a provider site to an enclave or work crew job. (see Trans Creation &amp; Billing Guidelines documents)  Commute miles are customarily provided by and costs incurred directly by a contracted agency.  Commute reimbursement includes the driver's time.  </t>
  </si>
  <si>
    <t>transportation rates and factors effective July 2019</t>
  </si>
  <si>
    <t>Column Y shows the final amount for the month.  Enter this amount in MMIS, using billing code T2002 for Commute transportation for each person.  For self directed AwC transportation, make sure you are using the Modifier SC.  (see Transportation Creation and Billing Guidelines for self directed transportation)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</si>
</sst>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44" formatCode="_(&quot;$&quot;* #,##0.00_);_(&quot;$&quot;* \(#,##0.00\);_(&quot;$&quot;* &quot;-&quot;??_);_(@_)"/>
    <numFmt numFmtId="164" formatCode="0.0%"/>
    <numFmt numFmtId="165" formatCode="0.0"/>
    <numFmt numFmtId="166" formatCode="&quot;$&quot;#,##0.000"/>
    <numFmt numFmtId="167" formatCode="0.000"/>
    <numFmt numFmtId="168" formatCode="[$-409]mmmm\-yy;@"/>
    <numFmt numFmtId="169" formatCode="0.0000"/>
  </numFmts>
  <fonts count="38" x14ac:knownFonts="1">
    <font>
      <sz val="10"/>
      <name val="Arial"/>
    </font>
    <font>
      <sz val="10"/>
      <name val="Arial"/>
      <family val="2"/>
    </font>
    <font>
      <b/>
      <sz val="12"/>
      <name val="Arial"/>
      <family val="2"/>
    </font>
    <font>
      <b/>
      <sz val="12"/>
      <color indexed="9"/>
      <name val="Arial"/>
      <family val="2"/>
    </font>
    <font>
      <b/>
      <sz val="11"/>
      <name val="Arial"/>
      <family val="2"/>
    </font>
    <font>
      <b/>
      <sz val="10"/>
      <name val="Arial"/>
      <family val="2"/>
    </font>
    <font>
      <b/>
      <sz val="12"/>
      <color indexed="20"/>
      <name val="Arial"/>
      <family val="2"/>
    </font>
    <font>
      <sz val="9"/>
      <name val="Arial"/>
      <family val="2"/>
    </font>
    <font>
      <b/>
      <sz val="9"/>
      <name val="Arial"/>
      <family val="2"/>
    </font>
    <font>
      <b/>
      <sz val="8"/>
      <name val="Arial"/>
      <family val="2"/>
    </font>
    <font>
      <b/>
      <sz val="12"/>
      <color indexed="23"/>
      <name val="Arial"/>
      <family val="2"/>
    </font>
    <font>
      <sz val="10"/>
      <name val="Arial"/>
      <family val="2"/>
    </font>
    <font>
      <b/>
      <sz val="14"/>
      <name val="Arial"/>
      <family val="2"/>
    </font>
    <font>
      <sz val="12"/>
      <name val="Arial"/>
      <family val="2"/>
    </font>
    <font>
      <b/>
      <sz val="16"/>
      <color indexed="23"/>
      <name val="Arial"/>
      <family val="2"/>
    </font>
    <font>
      <sz val="8"/>
      <name val="Arial"/>
      <family val="2"/>
    </font>
    <font>
      <b/>
      <sz val="16"/>
      <name val="Arial"/>
      <family val="2"/>
    </font>
    <font>
      <b/>
      <sz val="8"/>
      <color indexed="23"/>
      <name val="Arial"/>
      <family val="2"/>
    </font>
    <font>
      <b/>
      <sz val="8"/>
      <name val="Arial"/>
      <family val="2"/>
    </font>
    <font>
      <sz val="10"/>
      <color indexed="10"/>
      <name val="Arial"/>
      <family val="2"/>
    </font>
    <font>
      <b/>
      <sz val="8"/>
      <color indexed="9"/>
      <name val="Arial"/>
      <family val="2"/>
    </font>
    <font>
      <b/>
      <sz val="10"/>
      <color indexed="9"/>
      <name val="Arial"/>
      <family val="2"/>
    </font>
    <font>
      <sz val="8"/>
      <name val="Arial"/>
      <family val="2"/>
    </font>
    <font>
      <sz val="10"/>
      <color indexed="10"/>
      <name val="Arial"/>
      <family val="2"/>
    </font>
    <font>
      <b/>
      <sz val="8"/>
      <color indexed="63"/>
      <name val="Arial"/>
      <family val="2"/>
    </font>
    <font>
      <sz val="14"/>
      <name val="Arial"/>
      <family val="2"/>
    </font>
    <font>
      <sz val="12"/>
      <name val="Arial"/>
      <family val="2"/>
    </font>
    <font>
      <b/>
      <sz val="12"/>
      <color indexed="10"/>
      <name val="Arial"/>
      <family val="2"/>
    </font>
    <font>
      <sz val="12"/>
      <color indexed="10"/>
      <name val="Arial"/>
      <family val="2"/>
    </font>
    <font>
      <sz val="10"/>
      <color indexed="9"/>
      <name val="Arial"/>
      <family val="2"/>
    </font>
    <font>
      <b/>
      <sz val="10"/>
      <name val="Arial"/>
      <family val="2"/>
    </font>
    <font>
      <b/>
      <sz val="10"/>
      <color indexed="53"/>
      <name val="Arial"/>
      <family val="2"/>
    </font>
    <font>
      <sz val="10"/>
      <color theme="0"/>
      <name val="Arial"/>
      <family val="2"/>
    </font>
    <font>
      <sz val="9"/>
      <color theme="0"/>
      <name val="Arial"/>
      <family val="2"/>
    </font>
    <font>
      <b/>
      <sz val="12"/>
      <color theme="0" tint="-0.249977111117893"/>
      <name val="Arial"/>
      <family val="2"/>
    </font>
    <font>
      <b/>
      <sz val="12"/>
      <color rgb="FFFF0000"/>
      <name val="Arial"/>
      <family val="2"/>
    </font>
    <font>
      <b/>
      <sz val="8"/>
      <color rgb="FFFF0000"/>
      <name val="Arial"/>
      <family val="2"/>
    </font>
    <font>
      <b/>
      <sz val="8"/>
      <color theme="9" tint="-0.249977111117893"/>
      <name val="Arial"/>
      <family val="2"/>
    </font>
  </fonts>
  <fills count="14">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16"/>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62"/>
        <bgColor indexed="64"/>
      </patternFill>
    </fill>
    <fill>
      <patternFill patternType="solid">
        <fgColor indexed="43"/>
        <bgColor indexed="64"/>
      </patternFill>
    </fill>
    <fill>
      <patternFill patternType="solid">
        <fgColor rgb="FFFFFF00"/>
        <bgColor indexed="64"/>
      </patternFill>
    </fill>
    <fill>
      <patternFill patternType="solid">
        <fgColor rgb="FF00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3">
    <xf numFmtId="0" fontId="0" fillId="0" borderId="0" xfId="0"/>
    <xf numFmtId="0" fontId="0" fillId="0" borderId="0" xfId="0" applyAlignment="1">
      <alignment horizontal="center"/>
    </xf>
    <xf numFmtId="0" fontId="0" fillId="0" borderId="0" xfId="0" applyFill="1" applyBorder="1" applyAlignment="1">
      <alignment horizontal="center"/>
    </xf>
    <xf numFmtId="0" fontId="2" fillId="2" borderId="1" xfId="0" applyFont="1" applyFill="1" applyBorder="1" applyAlignment="1" applyProtection="1">
      <alignment horizontal="center"/>
      <protection locked="0"/>
    </xf>
    <xf numFmtId="0" fontId="0" fillId="0" borderId="0" xfId="0" applyBorder="1" applyAlignment="1"/>
    <xf numFmtId="0" fontId="0" fillId="0" borderId="0" xfId="0" applyBorder="1" applyProtection="1"/>
    <xf numFmtId="0" fontId="0" fillId="0" borderId="0" xfId="0" applyFill="1" applyBorder="1" applyAlignment="1" applyProtection="1">
      <alignment horizontal="center"/>
    </xf>
    <xf numFmtId="0" fontId="9"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0" fillId="0" borderId="0" xfId="0" applyFill="1" applyBorder="1" applyProtection="1"/>
    <xf numFmtId="0" fontId="0" fillId="0" borderId="2" xfId="0" applyBorder="1" applyProtection="1"/>
    <xf numFmtId="0" fontId="0" fillId="0" borderId="0" xfId="0" applyBorder="1" applyAlignment="1" applyProtection="1"/>
    <xf numFmtId="0" fontId="0" fillId="0" borderId="0" xfId="0" applyProtection="1"/>
    <xf numFmtId="0" fontId="9" fillId="0" borderId="0" xfId="0" applyFont="1" applyAlignment="1" applyProtection="1">
      <alignment horizontal="center" vertical="center" wrapText="1"/>
    </xf>
    <xf numFmtId="0" fontId="9" fillId="0" borderId="0" xfId="0" applyFont="1" applyFill="1" applyAlignment="1" applyProtection="1">
      <alignment horizontal="center" vertical="center" wrapText="1"/>
    </xf>
    <xf numFmtId="0" fontId="0" fillId="0" borderId="0" xfId="0" applyAlignment="1" applyProtection="1">
      <alignment horizontal="center"/>
    </xf>
    <xf numFmtId="0" fontId="0" fillId="0" borderId="3" xfId="0" applyBorder="1"/>
    <xf numFmtId="0" fontId="0" fillId="0" borderId="4" xfId="0" applyBorder="1"/>
    <xf numFmtId="0" fontId="0" fillId="0" borderId="5" xfId="0" applyBorder="1"/>
    <xf numFmtId="0" fontId="24" fillId="3" borderId="6" xfId="0" applyFont="1" applyFill="1" applyBorder="1" applyAlignment="1" applyProtection="1">
      <alignment horizontal="center" vertical="center" wrapText="1"/>
    </xf>
    <xf numFmtId="0" fontId="20" fillId="4" borderId="6" xfId="0" applyFont="1" applyFill="1" applyBorder="1" applyAlignment="1" applyProtection="1">
      <alignment horizontal="center" vertical="center" wrapText="1"/>
    </xf>
    <xf numFmtId="0" fontId="0" fillId="0" borderId="0" xfId="0" applyAlignment="1" applyProtection="1">
      <alignment horizontal="left"/>
    </xf>
    <xf numFmtId="0" fontId="3" fillId="4" borderId="0" xfId="0" applyFont="1" applyFill="1" applyBorder="1" applyAlignment="1" applyProtection="1">
      <alignment horizontal="center"/>
    </xf>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xf>
    <xf numFmtId="0" fontId="9" fillId="0" borderId="6" xfId="0" applyFont="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6" borderId="7" xfId="0"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7" fillId="0" borderId="0" xfId="0" applyFont="1" applyFill="1" applyBorder="1" applyAlignment="1" applyProtection="1">
      <alignment horizontal="center" vertical="center" wrapText="1"/>
    </xf>
    <xf numFmtId="0" fontId="0" fillId="0" borderId="4" xfId="0" applyBorder="1" applyProtection="1"/>
    <xf numFmtId="44" fontId="0" fillId="0" borderId="0" xfId="0" applyNumberFormat="1" applyBorder="1" applyProtection="1"/>
    <xf numFmtId="0" fontId="0" fillId="6" borderId="0" xfId="0" applyFill="1" applyBorder="1" applyAlignment="1" applyProtection="1">
      <alignment horizontal="center"/>
    </xf>
    <xf numFmtId="44" fontId="1" fillId="0" borderId="0" xfId="1" applyNumberFormat="1" applyBorder="1" applyProtection="1"/>
    <xf numFmtId="44" fontId="0" fillId="0" borderId="0" xfId="0" applyNumberFormat="1" applyFill="1" applyBorder="1" applyProtection="1"/>
    <xf numFmtId="2" fontId="10" fillId="7" borderId="1" xfId="0" applyNumberFormat="1" applyFont="1" applyFill="1" applyBorder="1" applyAlignment="1" applyProtection="1">
      <alignment horizontal="center"/>
    </xf>
    <xf numFmtId="44" fontId="2" fillId="6" borderId="8" xfId="1" applyFont="1" applyFill="1" applyBorder="1" applyProtection="1"/>
    <xf numFmtId="44" fontId="2" fillId="0" borderId="0" xfId="1" applyFont="1" applyFill="1" applyBorder="1" applyProtection="1"/>
    <xf numFmtId="165" fontId="0" fillId="0" borderId="0" xfId="0" applyNumberFormat="1" applyBorder="1" applyProtection="1"/>
    <xf numFmtId="44" fontId="1" fillId="0" borderId="0" xfId="1" applyBorder="1" applyProtection="1"/>
    <xf numFmtId="44" fontId="3" fillId="0" borderId="0" xfId="1" applyFont="1" applyFill="1" applyBorder="1" applyProtection="1"/>
    <xf numFmtId="0" fontId="0" fillId="0" borderId="0" xfId="0" applyFill="1" applyProtection="1"/>
    <xf numFmtId="44" fontId="0" fillId="0" borderId="2" xfId="0" applyNumberFormat="1" applyBorder="1" applyProtection="1"/>
    <xf numFmtId="44" fontId="0" fillId="0" borderId="2" xfId="0" applyNumberFormat="1" applyFill="1" applyBorder="1" applyProtection="1"/>
    <xf numFmtId="9" fontId="1" fillId="0" borderId="2" xfId="2" applyFill="1" applyBorder="1" applyAlignment="1" applyProtection="1">
      <alignment horizontal="center"/>
    </xf>
    <xf numFmtId="44" fontId="1" fillId="0" borderId="2" xfId="1" applyFill="1" applyBorder="1" applyProtection="1"/>
    <xf numFmtId="2" fontId="0" fillId="0" borderId="2" xfId="0" applyNumberFormat="1" applyBorder="1" applyProtection="1"/>
    <xf numFmtId="44" fontId="2" fillId="0" borderId="0" xfId="0" applyNumberFormat="1" applyFont="1" applyFill="1" applyBorder="1" applyProtection="1"/>
    <xf numFmtId="44" fontId="0" fillId="0" borderId="0" xfId="0" applyNumberFormat="1" applyProtection="1"/>
    <xf numFmtId="0" fontId="0" fillId="0" borderId="0" xfId="0" applyFill="1" applyAlignment="1" applyProtection="1"/>
    <xf numFmtId="0" fontId="2" fillId="0" borderId="0" xfId="0" applyFont="1" applyBorder="1" applyAlignment="1" applyProtection="1">
      <alignment horizontal="center"/>
    </xf>
    <xf numFmtId="0" fontId="2" fillId="0" borderId="0" xfId="0" applyFont="1" applyFill="1" applyBorder="1" applyAlignment="1" applyProtection="1">
      <alignment horizontal="center"/>
    </xf>
    <xf numFmtId="0" fontId="2" fillId="0" borderId="9"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center"/>
    </xf>
    <xf numFmtId="0" fontId="15" fillId="0" borderId="0" xfId="0" applyFont="1" applyFill="1" applyBorder="1" applyAlignment="1" applyProtection="1">
      <alignment horizontal="center"/>
    </xf>
    <xf numFmtId="0" fontId="2" fillId="0" borderId="9" xfId="0" applyFont="1" applyFill="1" applyBorder="1" applyAlignment="1" applyProtection="1">
      <alignment horizontal="center" vertical="center" wrapText="1"/>
    </xf>
    <xf numFmtId="0" fontId="17" fillId="0" borderId="0" xfId="0" applyFont="1" applyFill="1" applyBorder="1" applyAlignment="1" applyProtection="1">
      <alignment horizontal="left"/>
    </xf>
    <xf numFmtId="0" fontId="17" fillId="0" borderId="0" xfId="0" applyFont="1" applyFill="1" applyBorder="1" applyAlignment="1" applyProtection="1">
      <alignment horizontal="center"/>
    </xf>
    <xf numFmtId="0" fontId="15" fillId="0" borderId="0" xfId="0" applyFont="1" applyBorder="1" applyAlignment="1" applyProtection="1"/>
    <xf numFmtId="1" fontId="18" fillId="0" borderId="0" xfId="0" applyNumberFormat="1" applyFont="1" applyFill="1" applyBorder="1" applyAlignment="1" applyProtection="1">
      <alignment horizontal="center" vertical="center"/>
    </xf>
    <xf numFmtId="0" fontId="2" fillId="0" borderId="9" xfId="0" applyFont="1" applyFill="1" applyBorder="1" applyAlignment="1" applyProtection="1">
      <alignment horizontal="center"/>
    </xf>
    <xf numFmtId="0" fontId="16" fillId="0" borderId="0" xfId="0" applyFont="1" applyFill="1" applyBorder="1" applyAlignment="1" applyProtection="1">
      <alignment horizontal="center"/>
    </xf>
    <xf numFmtId="0" fontId="14" fillId="0" borderId="0" xfId="0" applyFont="1" applyFill="1" applyBorder="1" applyAlignment="1" applyProtection="1">
      <alignment horizontal="center"/>
    </xf>
    <xf numFmtId="0" fontId="2" fillId="0" borderId="10" xfId="0" applyFont="1" applyFill="1" applyBorder="1" applyProtection="1"/>
    <xf numFmtId="0" fontId="2" fillId="0" borderId="0" xfId="0" applyFont="1" applyFill="1" applyBorder="1" applyProtection="1"/>
    <xf numFmtId="0" fontId="8" fillId="0" borderId="11"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0" fillId="7" borderId="1" xfId="0" applyNumberFormat="1" applyFill="1" applyBorder="1" applyAlignment="1" applyProtection="1">
      <alignment horizontal="center"/>
    </xf>
    <xf numFmtId="0" fontId="0" fillId="7" borderId="1" xfId="0" applyFill="1" applyBorder="1" applyAlignment="1" applyProtection="1">
      <alignment horizontal="center"/>
    </xf>
    <xf numFmtId="0" fontId="0" fillId="0" borderId="9" xfId="0" applyFill="1" applyBorder="1" applyAlignment="1" applyProtection="1">
      <alignment horizontal="left"/>
    </xf>
    <xf numFmtId="0" fontId="0" fillId="0" borderId="2" xfId="0" applyFill="1" applyBorder="1" applyAlignment="1" applyProtection="1">
      <alignment horizontal="center"/>
    </xf>
    <xf numFmtId="44" fontId="3" fillId="0" borderId="12" xfId="1" applyFont="1" applyFill="1" applyBorder="1" applyProtection="1"/>
    <xf numFmtId="44" fontId="2" fillId="6" borderId="13" xfId="0" applyNumberFormat="1" applyFont="1" applyFill="1" applyBorder="1" applyProtection="1"/>
    <xf numFmtId="0" fontId="2" fillId="0" borderId="10" xfId="0" applyFont="1" applyFill="1" applyBorder="1" applyAlignment="1" applyProtection="1">
      <alignment horizontal="right"/>
    </xf>
    <xf numFmtId="2" fontId="26" fillId="7" borderId="1" xfId="0" applyNumberFormat="1" applyFont="1" applyFill="1" applyBorder="1" applyAlignment="1" applyProtection="1">
      <alignment horizontal="center"/>
    </xf>
    <xf numFmtId="2" fontId="0" fillId="3" borderId="2" xfId="0" applyNumberFormat="1" applyFill="1" applyBorder="1" applyAlignment="1" applyProtection="1">
      <alignment horizontal="center"/>
    </xf>
    <xf numFmtId="1" fontId="26" fillId="7" borderId="1" xfId="1" applyNumberFormat="1" applyFont="1" applyFill="1" applyBorder="1" applyAlignment="1" applyProtection="1">
      <alignment horizontal="center"/>
    </xf>
    <xf numFmtId="167" fontId="26" fillId="3" borderId="1" xfId="0" applyNumberFormat="1" applyFont="1" applyFill="1" applyBorder="1" applyAlignment="1" applyProtection="1">
      <alignment horizontal="center"/>
    </xf>
    <xf numFmtId="2" fontId="26" fillId="3" borderId="14" xfId="0" applyNumberFormat="1" applyFont="1" applyFill="1" applyBorder="1" applyAlignment="1" applyProtection="1">
      <alignment horizontal="center"/>
    </xf>
    <xf numFmtId="0" fontId="5" fillId="7" borderId="15" xfId="0" applyFont="1" applyFill="1" applyBorder="1" applyAlignment="1" applyProtection="1">
      <alignment horizontal="left"/>
    </xf>
    <xf numFmtId="0" fontId="0" fillId="0" borderId="0" xfId="0" applyBorder="1" applyAlignment="1" applyProtection="1">
      <alignment horizontal="left"/>
    </xf>
    <xf numFmtId="0" fontId="3" fillId="4" borderId="0" xfId="0" applyFont="1" applyFill="1" applyBorder="1" applyAlignment="1" applyProtection="1">
      <alignment horizontal="left"/>
    </xf>
    <xf numFmtId="0" fontId="3" fillId="0" borderId="0" xfId="0" applyFont="1" applyFill="1" applyBorder="1" applyAlignment="1" applyProtection="1">
      <alignment horizontal="left"/>
    </xf>
    <xf numFmtId="2" fontId="26" fillId="7" borderId="1" xfId="1" applyNumberFormat="1" applyFont="1" applyFill="1" applyBorder="1" applyAlignment="1" applyProtection="1">
      <alignment horizontal="center"/>
    </xf>
    <xf numFmtId="0" fontId="23" fillId="3" borderId="1" xfId="0" applyFont="1" applyFill="1" applyBorder="1" applyAlignment="1" applyProtection="1">
      <alignment horizontal="center"/>
    </xf>
    <xf numFmtId="0" fontId="19" fillId="0" borderId="0" xfId="0" applyFont="1" applyFill="1" applyBorder="1" applyAlignment="1" applyProtection="1">
      <alignment horizontal="left"/>
    </xf>
    <xf numFmtId="49" fontId="0" fillId="0" borderId="0" xfId="0" applyNumberFormat="1" applyAlignment="1">
      <alignment horizontal="center"/>
    </xf>
    <xf numFmtId="0" fontId="0" fillId="0" borderId="16" xfId="0" applyBorder="1"/>
    <xf numFmtId="0" fontId="0" fillId="0" borderId="17" xfId="0" quotePrefix="1" applyBorder="1"/>
    <xf numFmtId="0" fontId="0" fillId="0" borderId="18" xfId="0" quotePrefix="1" applyBorder="1"/>
    <xf numFmtId="0" fontId="0" fillId="0" borderId="17" xfId="0" applyBorder="1"/>
    <xf numFmtId="0" fontId="0" fillId="0" borderId="18" xfId="0" applyBorder="1"/>
    <xf numFmtId="168" fontId="0" fillId="0" borderId="19" xfId="0" applyNumberFormat="1" applyBorder="1" applyAlignment="1">
      <alignment horizontal="center"/>
    </xf>
    <xf numFmtId="168" fontId="0" fillId="0" borderId="20" xfId="0" applyNumberFormat="1" applyBorder="1" applyAlignment="1">
      <alignment horizontal="center"/>
    </xf>
    <xf numFmtId="168" fontId="0" fillId="0" borderId="21" xfId="0" applyNumberFormat="1" applyBorder="1" applyAlignment="1">
      <alignment horizontal="center"/>
    </xf>
    <xf numFmtId="164" fontId="0" fillId="0" borderId="17" xfId="0" applyNumberFormat="1"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9" fillId="3" borderId="6" xfId="0" applyFont="1" applyFill="1" applyBorder="1" applyAlignment="1" applyProtection="1">
      <alignment horizontal="center" vertical="center" wrapText="1"/>
    </xf>
    <xf numFmtId="1" fontId="28" fillId="0" borderId="0" xfId="0" applyNumberFormat="1" applyFont="1" applyFill="1" applyBorder="1" applyAlignment="1" applyProtection="1">
      <alignment horizontal="left" vertical="center"/>
    </xf>
    <xf numFmtId="0" fontId="0" fillId="0" borderId="20" xfId="0" applyBorder="1"/>
    <xf numFmtId="0" fontId="0" fillId="0" borderId="20" xfId="0" applyBorder="1" applyProtection="1"/>
    <xf numFmtId="0" fontId="0" fillId="0" borderId="21" xfId="0" applyBorder="1" applyProtection="1"/>
    <xf numFmtId="0" fontId="0" fillId="0" borderId="17" xfId="0" applyBorder="1" applyAlignment="1">
      <alignment horizontal="center"/>
    </xf>
    <xf numFmtId="169" fontId="26" fillId="7" borderId="14" xfId="0" applyNumberFormat="1" applyFont="1" applyFill="1" applyBorder="1" applyAlignment="1" applyProtection="1">
      <alignment horizontal="center"/>
    </xf>
    <xf numFmtId="0" fontId="11" fillId="2" borderId="15" xfId="0" applyNumberFormat="1" applyFont="1" applyFill="1" applyBorder="1" applyAlignment="1" applyProtection="1">
      <alignment horizontal="left"/>
      <protection locked="0"/>
    </xf>
    <xf numFmtId="0" fontId="11" fillId="2" borderId="1" xfId="0" applyFont="1" applyFill="1" applyBorder="1" applyProtection="1">
      <protection locked="0"/>
    </xf>
    <xf numFmtId="0" fontId="11" fillId="2" borderId="1" xfId="0" applyNumberFormat="1" applyFon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2" fontId="0" fillId="7" borderId="2" xfId="0" applyNumberFormat="1" applyFill="1" applyBorder="1" applyProtection="1"/>
    <xf numFmtId="0" fontId="9" fillId="7" borderId="6" xfId="0" applyFont="1" applyFill="1" applyBorder="1" applyAlignment="1" applyProtection="1">
      <alignment horizontal="center" vertical="center" wrapText="1"/>
    </xf>
    <xf numFmtId="0" fontId="26" fillId="0" borderId="0" xfId="0" applyFont="1" applyFill="1" applyBorder="1" applyAlignment="1">
      <alignment horizontal="center"/>
    </xf>
    <xf numFmtId="0" fontId="26" fillId="0" borderId="19" xfId="0" applyFont="1" applyFill="1" applyBorder="1" applyAlignment="1">
      <alignment horizontal="center"/>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Border="1"/>
    <xf numFmtId="10" fontId="11" fillId="0" borderId="0" xfId="2" applyNumberFormat="1" applyFont="1"/>
    <xf numFmtId="0" fontId="15" fillId="0" borderId="0" xfId="0" applyFont="1" applyFill="1" applyBorder="1" applyAlignment="1" applyProtection="1">
      <alignment horizontal="left"/>
    </xf>
    <xf numFmtId="0" fontId="27" fillId="0" borderId="0" xfId="0" applyFont="1" applyBorder="1" applyAlignment="1" applyProtection="1"/>
    <xf numFmtId="0" fontId="0" fillId="0" borderId="0" xfId="0" applyBorder="1"/>
    <xf numFmtId="7" fontId="14" fillId="0" borderId="0" xfId="1" applyNumberFormat="1" applyFont="1" applyFill="1" applyBorder="1" applyAlignment="1" applyProtection="1">
      <alignment horizontal="center"/>
    </xf>
    <xf numFmtId="0" fontId="0" fillId="0" borderId="11" xfId="0" applyBorder="1" applyProtection="1"/>
    <xf numFmtId="0" fontId="0" fillId="0" borderId="7" xfId="0" applyBorder="1" applyProtection="1"/>
    <xf numFmtId="0" fontId="12" fillId="0" borderId="12" xfId="0" applyFont="1" applyFill="1" applyBorder="1" applyAlignment="1" applyProtection="1">
      <alignment horizontal="center"/>
    </xf>
    <xf numFmtId="0" fontId="0" fillId="0" borderId="9" xfId="0" applyBorder="1" applyProtection="1"/>
    <xf numFmtId="0" fontId="0" fillId="0" borderId="12" xfId="0" applyBorder="1" applyProtection="1"/>
    <xf numFmtId="0" fontId="0" fillId="0" borderId="12" xfId="0" applyFill="1" applyBorder="1" applyAlignment="1" applyProtection="1">
      <alignment horizontal="center"/>
    </xf>
    <xf numFmtId="0" fontId="13" fillId="6" borderId="9" xfId="0" applyFont="1" applyFill="1" applyBorder="1" applyAlignment="1" applyProtection="1">
      <alignment horizontal="center"/>
    </xf>
    <xf numFmtId="9" fontId="2" fillId="3" borderId="12" xfId="2" applyFont="1" applyFill="1" applyBorder="1" applyAlignment="1" applyProtection="1">
      <alignment horizontal="center"/>
    </xf>
    <xf numFmtId="165" fontId="2" fillId="3" borderId="12" xfId="2" applyNumberFormat="1" applyFont="1" applyFill="1" applyBorder="1" applyAlignment="1" applyProtection="1">
      <alignment horizontal="center"/>
    </xf>
    <xf numFmtId="1" fontId="2" fillId="3" borderId="12" xfId="2" applyNumberFormat="1" applyFont="1" applyFill="1" applyBorder="1" applyAlignment="1" applyProtection="1">
      <alignment horizontal="center"/>
    </xf>
    <xf numFmtId="0" fontId="16" fillId="0" borderId="23" xfId="0" applyFont="1" applyFill="1" applyBorder="1" applyAlignment="1" applyProtection="1">
      <alignment horizontal="center"/>
    </xf>
    <xf numFmtId="0" fontId="0" fillId="0" borderId="0" xfId="0" quotePrefix="1"/>
    <xf numFmtId="0" fontId="12" fillId="0" borderId="0" xfId="0" applyFont="1"/>
    <xf numFmtId="0" fontId="0" fillId="8" borderId="0" xfId="0" applyFill="1"/>
    <xf numFmtId="0" fontId="0" fillId="2" borderId="0" xfId="0" applyFill="1"/>
    <xf numFmtId="0" fontId="0" fillId="0" borderId="0" xfId="0" applyAlignment="1">
      <alignment horizontal="center" vertical="center"/>
    </xf>
    <xf numFmtId="0" fontId="0" fillId="0" borderId="0" xfId="0" applyAlignment="1">
      <alignment horizontal="left" vertical="center"/>
    </xf>
    <xf numFmtId="0" fontId="29" fillId="9" borderId="0" xfId="0" applyFont="1" applyFill="1"/>
    <xf numFmtId="0" fontId="29" fillId="10" borderId="0" xfId="0" applyFont="1" applyFill="1"/>
    <xf numFmtId="0" fontId="29" fillId="0" borderId="0" xfId="0" applyFont="1" applyFill="1"/>
    <xf numFmtId="0" fontId="0" fillId="0" borderId="0" xfId="0" applyFill="1"/>
    <xf numFmtId="0" fontId="0" fillId="0" borderId="0" xfId="0" applyBorder="1" applyProtection="1">
      <protection locked="0"/>
    </xf>
    <xf numFmtId="0" fontId="0" fillId="0" borderId="0" xfId="0" applyProtection="1">
      <protection locked="0"/>
    </xf>
    <xf numFmtId="0" fontId="0" fillId="0" borderId="6" xfId="0" applyBorder="1" applyProtection="1">
      <protection locked="0"/>
    </xf>
    <xf numFmtId="0" fontId="0" fillId="0" borderId="0" xfId="0" applyFill="1" applyBorder="1" applyAlignment="1" applyProtection="1">
      <protection locked="0"/>
    </xf>
    <xf numFmtId="0" fontId="0" fillId="0" borderId="0" xfId="0" applyBorder="1" applyAlignment="1" applyProtection="1">
      <alignment horizontal="center"/>
      <protection locked="0"/>
    </xf>
    <xf numFmtId="0" fontId="0" fillId="0" borderId="2" xfId="0" applyBorder="1" applyProtection="1">
      <protection locked="0"/>
    </xf>
    <xf numFmtId="0" fontId="5" fillId="0" borderId="0" xfId="0" applyFont="1" applyBorder="1" applyAlignment="1" applyProtection="1">
      <alignment horizontal="center"/>
      <protection locked="0"/>
    </xf>
    <xf numFmtId="0" fontId="19" fillId="0" borderId="0" xfId="0" applyFont="1" applyBorder="1" applyAlignment="1" applyProtection="1">
      <alignment horizontal="left"/>
      <protection locked="0"/>
    </xf>
    <xf numFmtId="0" fontId="5" fillId="0" borderId="0" xfId="0" applyFont="1" applyBorder="1" applyProtection="1">
      <protection locked="0"/>
    </xf>
    <xf numFmtId="0" fontId="0" fillId="0" borderId="9" xfId="0" applyBorder="1" applyProtection="1">
      <protection locked="0"/>
    </xf>
    <xf numFmtId="2" fontId="0" fillId="0" borderId="0" xfId="0" applyNumberFormat="1" applyBorder="1" applyProtection="1">
      <protection locked="0"/>
    </xf>
    <xf numFmtId="0" fontId="11" fillId="0" borderId="9"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2" fillId="6" borderId="13" xfId="0" applyFont="1" applyFill="1" applyBorder="1" applyAlignment="1" applyProtection="1">
      <alignment horizontal="center"/>
      <protection locked="0"/>
    </xf>
    <xf numFmtId="2" fontId="0" fillId="0" borderId="0" xfId="0" applyNumberFormat="1" applyFill="1" applyBorder="1" applyProtection="1">
      <protection locked="0"/>
    </xf>
    <xf numFmtId="1" fontId="2" fillId="6" borderId="13" xfId="0" applyNumberFormat="1" applyFont="1" applyFill="1" applyBorder="1" applyAlignment="1" applyProtection="1">
      <alignment horizontal="center"/>
      <protection locked="0"/>
    </xf>
    <xf numFmtId="10" fontId="0" fillId="0" borderId="0" xfId="0" applyNumberFormat="1" applyFill="1" applyBorder="1" applyProtection="1">
      <protection locked="0"/>
    </xf>
    <xf numFmtId="0" fontId="1" fillId="0" borderId="10" xfId="0" applyFont="1" applyFill="1" applyBorder="1" applyAlignment="1" applyProtection="1">
      <alignment wrapText="1"/>
      <protection locked="0"/>
    </xf>
    <xf numFmtId="0" fontId="1" fillId="0" borderId="2" xfId="0" applyFont="1" applyFill="1" applyBorder="1" applyAlignment="1" applyProtection="1">
      <alignment horizontal="center" wrapText="1"/>
      <protection locked="0"/>
    </xf>
    <xf numFmtId="0" fontId="15" fillId="0" borderId="2" xfId="0" applyFont="1" applyBorder="1" applyAlignment="1" applyProtection="1">
      <alignment wrapText="1"/>
      <protection locked="0"/>
    </xf>
    <xf numFmtId="2" fontId="22" fillId="0" borderId="2" xfId="0" applyNumberFormat="1" applyFont="1" applyFill="1" applyBorder="1" applyAlignment="1" applyProtection="1">
      <alignment horizontal="center" vertical="center" wrapText="1"/>
      <protection locked="0"/>
    </xf>
    <xf numFmtId="0" fontId="5" fillId="0" borderId="9" xfId="0" applyFont="1" applyBorder="1" applyAlignment="1" applyProtection="1">
      <alignment horizontal="center"/>
    </xf>
    <xf numFmtId="0" fontId="0" fillId="0" borderId="6" xfId="0" applyBorder="1" applyProtection="1"/>
    <xf numFmtId="0" fontId="9" fillId="2" borderId="6" xfId="0" applyFont="1" applyFill="1" applyBorder="1" applyAlignment="1" applyProtection="1">
      <alignment horizontal="center" vertical="center" wrapText="1"/>
    </xf>
    <xf numFmtId="0" fontId="0" fillId="0" borderId="0" xfId="0" applyAlignment="1">
      <alignment vertical="center"/>
    </xf>
    <xf numFmtId="44" fontId="26" fillId="2" borderId="14" xfId="1" applyFont="1" applyFill="1" applyBorder="1" applyAlignment="1" applyProtection="1">
      <alignment horizontal="center"/>
      <protection locked="0"/>
    </xf>
    <xf numFmtId="0" fontId="2" fillId="0" borderId="0" xfId="0" applyFont="1" applyBorder="1" applyAlignment="1" applyProtection="1">
      <alignment horizontal="right"/>
    </xf>
    <xf numFmtId="0" fontId="0" fillId="0" borderId="0" xfId="0" applyFill="1" applyBorder="1"/>
    <xf numFmtId="0" fontId="30" fillId="0" borderId="0" xfId="0" applyFont="1" applyFill="1" applyBorder="1"/>
    <xf numFmtId="0" fontId="0" fillId="0" borderId="24" xfId="0" applyBorder="1" applyAlignment="1"/>
    <xf numFmtId="0" fontId="0" fillId="0" borderId="25" xfId="0" applyBorder="1" applyAlignment="1"/>
    <xf numFmtId="0" fontId="5" fillId="12" borderId="9" xfId="0" applyFont="1" applyFill="1" applyBorder="1" applyAlignment="1" applyProtection="1">
      <alignment horizontal="center" vertical="center"/>
      <protection locked="0"/>
    </xf>
    <xf numFmtId="0" fontId="32" fillId="0" borderId="1" xfId="0" applyFont="1" applyBorder="1"/>
    <xf numFmtId="0" fontId="33" fillId="0" borderId="19" xfId="0" applyFont="1" applyBorder="1" applyAlignment="1" applyProtection="1">
      <alignment horizontal="center" vertical="center" wrapText="1"/>
    </xf>
    <xf numFmtId="0" fontId="32" fillId="0" borderId="19" xfId="0" applyFont="1" applyBorder="1" applyProtection="1"/>
    <xf numFmtId="10" fontId="32" fillId="0" borderId="17" xfId="2" applyNumberFormat="1" applyFont="1" applyBorder="1" applyAlignment="1" applyProtection="1">
      <alignment horizontal="center"/>
    </xf>
    <xf numFmtId="0" fontId="32" fillId="0" borderId="20" xfId="0" applyFont="1" applyBorder="1" applyProtection="1"/>
    <xf numFmtId="0" fontId="32" fillId="0" borderId="20" xfId="0" applyFont="1" applyBorder="1"/>
    <xf numFmtId="0" fontId="32" fillId="0" borderId="17" xfId="0" applyFont="1" applyBorder="1" applyAlignment="1">
      <alignment horizontal="center"/>
    </xf>
    <xf numFmtId="0" fontId="0" fillId="12" borderId="0" xfId="0" applyFill="1" applyAlignment="1" applyProtection="1">
      <alignment horizontal="center"/>
    </xf>
    <xf numFmtId="0" fontId="11" fillId="12" borderId="0" xfId="0" applyFont="1" applyFill="1" applyAlignment="1" applyProtection="1">
      <alignment horizontal="left"/>
      <protection locked="0"/>
    </xf>
    <xf numFmtId="10" fontId="34" fillId="3" borderId="12" xfId="2" applyNumberFormat="1" applyFont="1" applyFill="1" applyBorder="1" applyAlignment="1" applyProtection="1">
      <alignment horizontal="center"/>
    </xf>
    <xf numFmtId="14" fontId="15" fillId="11" borderId="0" xfId="0" applyNumberFormat="1" applyFont="1" applyFill="1" applyBorder="1" applyAlignment="1" applyProtection="1">
      <alignment horizontal="center"/>
      <protection locked="0"/>
    </xf>
    <xf numFmtId="0" fontId="11" fillId="0" borderId="0" xfId="0" applyFont="1" applyAlignment="1">
      <alignment horizontal="left" vertical="center"/>
    </xf>
    <xf numFmtId="44" fontId="35" fillId="0" borderId="0" xfId="1" applyFont="1" applyFill="1" applyBorder="1" applyProtection="1"/>
    <xf numFmtId="0" fontId="0" fillId="0" borderId="0" xfId="0" applyAlignment="1" applyProtection="1">
      <alignment horizontal="left" indent="1"/>
    </xf>
    <xf numFmtId="0" fontId="0" fillId="0" borderId="0" xfId="0" applyBorder="1" applyAlignment="1" applyProtection="1">
      <alignment horizontal="left" indent="1"/>
    </xf>
    <xf numFmtId="0" fontId="3" fillId="4" borderId="0" xfId="0" applyFont="1" applyFill="1" applyBorder="1" applyAlignment="1" applyProtection="1">
      <alignment horizontal="left" indent="1"/>
    </xf>
    <xf numFmtId="0" fontId="3" fillId="0" borderId="0" xfId="0" applyFont="1" applyFill="1" applyBorder="1" applyAlignment="1" applyProtection="1">
      <alignment horizontal="left" indent="1"/>
    </xf>
    <xf numFmtId="0" fontId="0" fillId="0" borderId="0" xfId="0" applyFill="1" applyBorder="1" applyAlignment="1" applyProtection="1">
      <alignment horizontal="left" indent="1"/>
    </xf>
    <xf numFmtId="0" fontId="9" fillId="3" borderId="6" xfId="0" applyFont="1" applyFill="1" applyBorder="1" applyAlignment="1" applyProtection="1">
      <alignment horizontal="left" vertical="center" wrapText="1" indent="1"/>
    </xf>
    <xf numFmtId="2" fontId="26" fillId="3" borderId="1" xfId="0" applyNumberFormat="1" applyFont="1" applyFill="1" applyBorder="1" applyAlignment="1" applyProtection="1">
      <alignment horizontal="left" indent="1"/>
    </xf>
    <xf numFmtId="2" fontId="0" fillId="3" borderId="2" xfId="0" applyNumberFormat="1" applyFill="1" applyBorder="1" applyAlignment="1" applyProtection="1">
      <alignment horizontal="left" indent="1"/>
    </xf>
    <xf numFmtId="0" fontId="0" fillId="0" borderId="0" xfId="0" applyFill="1" applyAlignment="1" applyProtection="1">
      <alignment horizontal="left" indent="1"/>
    </xf>
    <xf numFmtId="0" fontId="0" fillId="0" borderId="0" xfId="0" applyAlignment="1">
      <alignment horizontal="left" indent="1"/>
    </xf>
    <xf numFmtId="0" fontId="0" fillId="0" borderId="0" xfId="0" applyNumberFormat="1" applyProtection="1"/>
    <xf numFmtId="0" fontId="0" fillId="0" borderId="0" xfId="0" applyNumberFormat="1" applyBorder="1" applyProtection="1"/>
    <xf numFmtId="0" fontId="3" fillId="4"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0" fillId="0" borderId="0" xfId="0" applyNumberFormat="1" applyFill="1" applyBorder="1" applyProtection="1"/>
    <xf numFmtId="0" fontId="0" fillId="0" borderId="24" xfId="0" applyNumberFormat="1" applyBorder="1" applyAlignment="1"/>
    <xf numFmtId="0" fontId="0" fillId="0" borderId="2" xfId="0" applyNumberFormat="1" applyFill="1" applyBorder="1" applyProtection="1"/>
    <xf numFmtId="0" fontId="0" fillId="0" borderId="0" xfId="0" applyNumberFormat="1"/>
    <xf numFmtId="0" fontId="12" fillId="6" borderId="26" xfId="0" applyFont="1" applyFill="1" applyBorder="1" applyAlignment="1" applyProtection="1">
      <alignment horizontal="left" vertical="center"/>
    </xf>
    <xf numFmtId="0" fontId="25" fillId="13" borderId="24" xfId="0" applyFont="1" applyFill="1" applyBorder="1" applyAlignment="1" applyProtection="1">
      <alignment horizontal="center" vertical="center"/>
    </xf>
    <xf numFmtId="0" fontId="20" fillId="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5" fillId="0" borderId="0" xfId="0" applyFont="1" applyBorder="1" applyProtection="1"/>
    <xf numFmtId="2" fontId="2" fillId="0" borderId="0" xfId="0" applyNumberFormat="1" applyFont="1" applyFill="1" applyBorder="1" applyAlignment="1" applyProtection="1">
      <alignment horizontal="center"/>
    </xf>
    <xf numFmtId="0" fontId="20" fillId="4" borderId="12" xfId="0" applyFont="1" applyFill="1" applyBorder="1" applyAlignment="1" applyProtection="1">
      <alignment horizontal="center" vertical="center" wrapText="1"/>
    </xf>
    <xf numFmtId="0" fontId="9" fillId="0" borderId="0" xfId="0" applyFont="1" applyBorder="1" applyAlignment="1" applyProtection="1">
      <alignment horizontal="center"/>
    </xf>
    <xf numFmtId="0" fontId="21" fillId="0" borderId="0" xfId="0" applyFont="1" applyFill="1" applyBorder="1" applyAlignment="1" applyProtection="1">
      <alignment horizontal="center" wrapText="1"/>
    </xf>
    <xf numFmtId="0" fontId="22" fillId="0" borderId="9" xfId="0" applyFont="1" applyBorder="1" applyAlignment="1" applyProtection="1">
      <alignment horizontal="right"/>
    </xf>
    <xf numFmtId="0" fontId="5" fillId="0" borderId="9" xfId="0" applyFont="1" applyBorder="1" applyProtection="1"/>
    <xf numFmtId="0" fontId="21" fillId="4" borderId="9" xfId="0" applyFont="1" applyFill="1" applyBorder="1" applyAlignment="1" applyProtection="1">
      <alignment horizontal="center" vertical="center" wrapText="1"/>
    </xf>
    <xf numFmtId="0" fontId="5" fillId="12" borderId="1" xfId="0" applyNumberFormat="1" applyFont="1" applyFill="1" applyBorder="1" applyAlignment="1" applyProtection="1">
      <alignment horizontal="center"/>
      <protection locked="0"/>
    </xf>
    <xf numFmtId="0" fontId="11" fillId="12" borderId="0" xfId="0" applyNumberFormat="1" applyFont="1" applyFill="1" applyBorder="1" applyProtection="1">
      <protection locked="0"/>
    </xf>
    <xf numFmtId="166" fontId="2" fillId="3" borderId="12" xfId="2" applyNumberFormat="1" applyFont="1" applyFill="1" applyBorder="1" applyAlignment="1" applyProtection="1">
      <alignment horizontal="center"/>
    </xf>
    <xf numFmtId="2" fontId="0" fillId="3" borderId="1" xfId="0" applyNumberFormat="1" applyFill="1" applyBorder="1" applyAlignment="1" applyProtection="1">
      <alignment horizontal="center"/>
      <protection locked="0"/>
    </xf>
    <xf numFmtId="2" fontId="0" fillId="7" borderId="1" xfId="0" applyNumberFormat="1" applyFill="1" applyBorder="1" applyProtection="1">
      <protection locked="0"/>
    </xf>
    <xf numFmtId="0" fontId="36" fillId="0" borderId="9" xfId="0" applyFont="1" applyFill="1" applyBorder="1" applyAlignment="1" applyProtection="1">
      <alignment horizontal="left" vertical="center"/>
    </xf>
    <xf numFmtId="0" fontId="37" fillId="0" borderId="0" xfId="0" applyFont="1" applyBorder="1"/>
    <xf numFmtId="0" fontId="0" fillId="0" borderId="0" xfId="0" applyAlignment="1">
      <alignment horizontal="left" vertical="center" wrapText="1"/>
    </xf>
    <xf numFmtId="0" fontId="11"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left" vertical="center" wrapText="1"/>
    </xf>
    <xf numFmtId="0" fontId="3" fillId="4" borderId="11"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2" fillId="6" borderId="26" xfId="0" applyFont="1" applyFill="1" applyBorder="1" applyAlignment="1" applyProtection="1">
      <alignment horizontal="center" wrapText="1"/>
    </xf>
    <xf numFmtId="0" fontId="2" fillId="6" borderId="24" xfId="0" applyFont="1" applyFill="1" applyBorder="1" applyAlignment="1" applyProtection="1">
      <alignment horizontal="center" wrapText="1"/>
    </xf>
    <xf numFmtId="0" fontId="0" fillId="0" borderId="25" xfId="0" applyBorder="1" applyAlignment="1">
      <alignment wrapText="1"/>
    </xf>
    <xf numFmtId="0" fontId="4" fillId="0" borderId="2" xfId="0" applyFont="1" applyFill="1" applyBorder="1" applyAlignment="1" applyProtection="1">
      <alignment horizontal="center"/>
    </xf>
    <xf numFmtId="0" fontId="5" fillId="0" borderId="0" xfId="0" applyFont="1" applyFill="1" applyBorder="1" applyProtection="1"/>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4"/>
  <sheetViews>
    <sheetView tabSelected="1" workbookViewId="0"/>
  </sheetViews>
  <sheetFormatPr defaultRowHeight="12.75" x14ac:dyDescent="0.2"/>
  <cols>
    <col min="1" max="1" width="2.42578125" customWidth="1"/>
    <col min="2" max="2" width="6.85546875" customWidth="1"/>
    <col min="4" max="4" width="11.7109375" customWidth="1"/>
    <col min="12" max="12" width="18.28515625" customWidth="1"/>
  </cols>
  <sheetData>
    <row r="1" spans="2:25" ht="24.6" customHeight="1" x14ac:dyDescent="0.25">
      <c r="D1" s="138" t="s">
        <v>111</v>
      </c>
      <c r="F1" s="138"/>
      <c r="G1" s="138"/>
      <c r="H1" s="138"/>
    </row>
    <row r="2" spans="2:25" ht="24.6" customHeight="1" x14ac:dyDescent="0.25">
      <c r="D2" s="138"/>
      <c r="F2" s="138"/>
      <c r="G2" s="138"/>
      <c r="H2" s="138"/>
    </row>
    <row r="3" spans="2:25" ht="24.6" customHeight="1" x14ac:dyDescent="0.2">
      <c r="C3" s="232" t="s">
        <v>134</v>
      </c>
      <c r="D3" s="233"/>
      <c r="E3" s="233"/>
      <c r="F3" s="233"/>
      <c r="G3" s="233"/>
      <c r="H3" s="233"/>
      <c r="I3" s="233"/>
      <c r="J3" s="233"/>
      <c r="K3" s="233"/>
      <c r="L3" s="233"/>
    </row>
    <row r="4" spans="2:25" ht="71.45" customHeight="1" x14ac:dyDescent="0.2">
      <c r="C4" s="233"/>
      <c r="D4" s="233"/>
      <c r="E4" s="233"/>
      <c r="F4" s="233"/>
      <c r="G4" s="233"/>
      <c r="H4" s="233"/>
      <c r="I4" s="233"/>
      <c r="J4" s="233"/>
      <c r="K4" s="233"/>
      <c r="L4" s="233"/>
      <c r="P4" s="229"/>
      <c r="Q4" s="229"/>
      <c r="R4" s="229"/>
      <c r="S4" s="229"/>
      <c r="T4" s="229"/>
      <c r="U4" s="229"/>
      <c r="V4" s="229"/>
      <c r="W4" s="229"/>
      <c r="X4" s="229"/>
      <c r="Y4" s="229"/>
    </row>
    <row r="6" spans="2:25" ht="25.15" customHeight="1" x14ac:dyDescent="0.2">
      <c r="B6" s="139" t="s">
        <v>98</v>
      </c>
      <c r="C6" s="139"/>
      <c r="D6" s="139"/>
      <c r="F6" s="140" t="s">
        <v>99</v>
      </c>
      <c r="G6" s="140"/>
      <c r="H6" s="140"/>
      <c r="I6" s="140"/>
    </row>
    <row r="8" spans="2:25" ht="57" customHeight="1" x14ac:dyDescent="0.2">
      <c r="B8" s="141">
        <v>1</v>
      </c>
      <c r="C8" s="229" t="s">
        <v>126</v>
      </c>
      <c r="D8" s="229"/>
      <c r="E8" s="229"/>
      <c r="F8" s="229"/>
      <c r="G8" s="229"/>
      <c r="H8" s="229"/>
      <c r="I8" s="229"/>
      <c r="J8" s="229"/>
      <c r="K8" s="229"/>
      <c r="L8" s="229"/>
      <c r="P8" s="229"/>
      <c r="Q8" s="229"/>
      <c r="R8" s="229"/>
      <c r="S8" s="229"/>
      <c r="T8" s="229"/>
      <c r="U8" s="229"/>
      <c r="V8" s="229"/>
      <c r="W8" s="229"/>
      <c r="X8" s="229"/>
      <c r="Y8" s="229"/>
    </row>
    <row r="9" spans="2:25" ht="75.75" customHeight="1" x14ac:dyDescent="0.2">
      <c r="B9" s="141">
        <v>2</v>
      </c>
      <c r="C9" s="234" t="s">
        <v>129</v>
      </c>
      <c r="D9" s="229"/>
      <c r="E9" s="229"/>
      <c r="F9" s="229"/>
      <c r="G9" s="229"/>
      <c r="H9" s="229"/>
      <c r="I9" s="229"/>
      <c r="J9" s="229"/>
      <c r="K9" s="229"/>
      <c r="L9" s="229"/>
    </row>
    <row r="10" spans="2:25" ht="41.45" customHeight="1" x14ac:dyDescent="0.2">
      <c r="B10" s="141">
        <v>3</v>
      </c>
      <c r="C10" s="142" t="s">
        <v>109</v>
      </c>
    </row>
    <row r="11" spans="2:25" ht="15" customHeight="1" x14ac:dyDescent="0.2">
      <c r="B11" s="141"/>
      <c r="C11" s="142"/>
      <c r="D11" s="142"/>
      <c r="E11" s="142"/>
      <c r="F11" s="142"/>
      <c r="G11" s="142"/>
      <c r="H11" s="142"/>
      <c r="I11" s="142"/>
      <c r="J11" s="142"/>
      <c r="K11" s="142"/>
      <c r="L11" s="142"/>
    </row>
    <row r="14" spans="2:25" ht="26.45" customHeight="1" x14ac:dyDescent="0.2">
      <c r="B14" s="143" t="s">
        <v>100</v>
      </c>
      <c r="C14" s="143"/>
      <c r="D14" s="143"/>
    </row>
    <row r="16" spans="2:25" ht="14.45" customHeight="1" x14ac:dyDescent="0.2">
      <c r="B16" s="141">
        <v>1</v>
      </c>
      <c r="C16" s="230" t="s">
        <v>117</v>
      </c>
      <c r="D16" s="231"/>
      <c r="E16" s="231"/>
      <c r="F16" s="231"/>
      <c r="G16" s="231"/>
      <c r="H16" s="231"/>
      <c r="I16" s="231"/>
      <c r="J16" s="231"/>
      <c r="K16" s="231"/>
      <c r="L16" s="231"/>
    </row>
    <row r="19" spans="2:12" ht="25.15" customHeight="1" x14ac:dyDescent="0.2">
      <c r="B19" s="144" t="s">
        <v>132</v>
      </c>
      <c r="C19" s="144"/>
      <c r="D19" s="144"/>
    </row>
    <row r="20" spans="2:12" ht="13.15" customHeight="1" x14ac:dyDescent="0.2">
      <c r="B20" s="145"/>
      <c r="C20" s="145"/>
      <c r="D20" s="145"/>
      <c r="E20" s="146"/>
    </row>
    <row r="21" spans="2:12" ht="21.6" customHeight="1" x14ac:dyDescent="0.2">
      <c r="B21" s="141">
        <v>1</v>
      </c>
      <c r="C21" s="190" t="s">
        <v>118</v>
      </c>
      <c r="D21" s="142"/>
      <c r="E21" s="142"/>
      <c r="F21" s="142"/>
      <c r="G21" s="142"/>
      <c r="H21" s="142"/>
      <c r="I21" s="142"/>
      <c r="J21" s="142"/>
      <c r="K21" s="142"/>
      <c r="L21" s="142"/>
    </row>
    <row r="22" spans="2:12" ht="48" customHeight="1" x14ac:dyDescent="0.2">
      <c r="B22" s="141">
        <v>2</v>
      </c>
      <c r="C22" s="234" t="s">
        <v>127</v>
      </c>
      <c r="D22" s="229"/>
      <c r="E22" s="229"/>
      <c r="F22" s="229"/>
      <c r="G22" s="229"/>
      <c r="H22" s="229"/>
      <c r="I22" s="229"/>
      <c r="J22" s="229"/>
      <c r="K22" s="229"/>
      <c r="L22" s="229"/>
    </row>
    <row r="23" spans="2:12" ht="63.75" customHeight="1" x14ac:dyDescent="0.2">
      <c r="B23" s="141">
        <v>3</v>
      </c>
      <c r="C23" s="230" t="s">
        <v>136</v>
      </c>
      <c r="D23" s="231"/>
      <c r="E23" s="231"/>
      <c r="F23" s="231"/>
      <c r="G23" s="231"/>
      <c r="H23" s="231"/>
      <c r="I23" s="231"/>
      <c r="J23" s="231"/>
      <c r="K23" s="231"/>
      <c r="L23" s="231"/>
    </row>
    <row r="24" spans="2:12" ht="22.9" customHeight="1" x14ac:dyDescent="0.2">
      <c r="B24" s="141">
        <v>4</v>
      </c>
      <c r="C24" s="171" t="s">
        <v>110</v>
      </c>
    </row>
  </sheetData>
  <sheetProtection algorithmName="SHA-512" hashValue="Q1LATOCjSAU5KRMjz0Qmya5v6el6EBMuG5wymnw/yPiQomipWbMytxRmGIiR8HQIFSFU+GhttYunf6Q99GojCQ==" saltValue="HNOI2l55PllAtA+otR6AFQ==" spinCount="100000" sheet="1" objects="1" scenarios="1"/>
  <mergeCells count="8">
    <mergeCell ref="P4:Y4"/>
    <mergeCell ref="P8:Y8"/>
    <mergeCell ref="C23:L23"/>
    <mergeCell ref="C3:L4"/>
    <mergeCell ref="C22:L22"/>
    <mergeCell ref="C8:L8"/>
    <mergeCell ref="C9:L9"/>
    <mergeCell ref="C16:L16"/>
  </mergeCells>
  <phoneticPr fontId="1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B1:AL191"/>
  <sheetViews>
    <sheetView workbookViewId="0">
      <selection activeCell="B3" sqref="B3"/>
    </sheetView>
  </sheetViews>
  <sheetFormatPr defaultRowHeight="12.75" x14ac:dyDescent="0.2"/>
  <cols>
    <col min="2" max="2" width="33.28515625" style="148" customWidth="1"/>
    <col min="3" max="3" width="10.85546875" style="148" customWidth="1"/>
    <col min="4" max="4" width="9.28515625" style="148" customWidth="1"/>
    <col min="5" max="5" width="13.28515625" style="148" customWidth="1"/>
    <col min="6" max="6" width="10.42578125" style="148" hidden="1" customWidth="1"/>
    <col min="7" max="7" width="10.28515625" style="148" hidden="1" customWidth="1"/>
    <col min="8" max="8" width="0.140625" style="148" customWidth="1"/>
    <col min="9" max="10" width="10.5703125" style="148" customWidth="1"/>
    <col min="11" max="11" width="12.5703125" customWidth="1"/>
    <col min="13" max="13" width="25" customWidth="1"/>
  </cols>
  <sheetData>
    <row r="1" spans="2:31" ht="13.5" thickBot="1" x14ac:dyDescent="0.25"/>
    <row r="2" spans="2:31" ht="38.450000000000003" customHeight="1" x14ac:dyDescent="0.2">
      <c r="B2" s="235" t="s">
        <v>125</v>
      </c>
      <c r="C2" s="236"/>
      <c r="D2" s="237"/>
      <c r="E2" s="237"/>
      <c r="F2" s="149"/>
      <c r="G2" s="149"/>
      <c r="H2" s="149"/>
      <c r="I2" s="149"/>
      <c r="J2" s="149"/>
      <c r="K2" s="169"/>
      <c r="L2" s="124"/>
    </row>
    <row r="3" spans="2:31" x14ac:dyDescent="0.2">
      <c r="B3" s="219" t="s">
        <v>115</v>
      </c>
      <c r="C3" s="189">
        <v>43647</v>
      </c>
      <c r="D3" s="147"/>
      <c r="E3" s="147"/>
      <c r="F3" s="147"/>
      <c r="G3" s="147"/>
      <c r="H3" s="147"/>
      <c r="I3" s="147"/>
      <c r="J3" s="147"/>
      <c r="K3" s="5"/>
      <c r="L3" s="124"/>
    </row>
    <row r="4" spans="2:31" x14ac:dyDescent="0.2">
      <c r="B4" s="168" t="s">
        <v>43</v>
      </c>
      <c r="C4" s="153"/>
      <c r="D4" s="154"/>
      <c r="E4" s="150"/>
      <c r="F4" s="147"/>
      <c r="G4" s="147"/>
      <c r="H4" s="147"/>
      <c r="I4" s="147"/>
      <c r="J4" s="147"/>
      <c r="K4" s="5"/>
      <c r="L4" s="124"/>
    </row>
    <row r="5" spans="2:31" x14ac:dyDescent="0.2">
      <c r="B5" s="220" t="s">
        <v>106</v>
      </c>
      <c r="C5" s="153"/>
      <c r="D5" s="155"/>
      <c r="E5" s="147"/>
      <c r="F5" s="147"/>
      <c r="G5" s="147"/>
      <c r="H5" s="147"/>
      <c r="I5" s="147"/>
      <c r="J5" s="147"/>
      <c r="K5" s="5"/>
      <c r="L5" s="124"/>
    </row>
    <row r="6" spans="2:31" ht="87.75" customHeight="1" x14ac:dyDescent="0.2">
      <c r="B6" s="178" t="s">
        <v>120</v>
      </c>
      <c r="C6" s="212" t="s">
        <v>1</v>
      </c>
      <c r="D6" s="212" t="s">
        <v>114</v>
      </c>
      <c r="E6" s="212" t="s">
        <v>107</v>
      </c>
      <c r="F6" s="212" t="s">
        <v>18</v>
      </c>
      <c r="G6" s="212" t="s">
        <v>103</v>
      </c>
      <c r="H6" s="5"/>
      <c r="I6" s="212" t="s">
        <v>101</v>
      </c>
      <c r="J6" s="212" t="s">
        <v>102</v>
      </c>
      <c r="K6" s="212" t="s">
        <v>112</v>
      </c>
      <c r="L6" s="124"/>
    </row>
    <row r="7" spans="2:31" ht="22.5" customHeight="1" x14ac:dyDescent="0.2">
      <c r="B7" s="227" t="s">
        <v>130</v>
      </c>
      <c r="C7" s="7"/>
      <c r="D7" s="7"/>
      <c r="E7" s="213"/>
      <c r="F7" s="7"/>
      <c r="G7" s="5"/>
      <c r="H7" s="5"/>
      <c r="I7" s="5"/>
      <c r="J7" s="5"/>
      <c r="K7" s="5"/>
      <c r="L7" s="124"/>
    </row>
    <row r="8" spans="2:31" ht="15.75" x14ac:dyDescent="0.25">
      <c r="B8" s="221" t="s">
        <v>124</v>
      </c>
      <c r="C8" s="214"/>
      <c r="D8" s="7"/>
      <c r="E8" s="215"/>
      <c r="F8" s="9"/>
      <c r="G8" s="5"/>
      <c r="H8" s="5"/>
      <c r="I8" s="212" t="s">
        <v>14</v>
      </c>
      <c r="J8" s="216" t="s">
        <v>14</v>
      </c>
      <c r="K8" s="5"/>
      <c r="L8" s="124"/>
      <c r="AD8" s="175"/>
      <c r="AE8" s="121"/>
    </row>
    <row r="9" spans="2:31" x14ac:dyDescent="0.2">
      <c r="B9" s="129"/>
      <c r="C9" s="217"/>
      <c r="D9" s="8"/>
      <c r="E9" s="5"/>
      <c r="F9" s="218"/>
      <c r="G9" s="5"/>
      <c r="H9" s="5"/>
      <c r="I9" s="5"/>
      <c r="J9" s="5"/>
      <c r="K9" s="5"/>
      <c r="L9" s="124"/>
      <c r="AD9" s="124"/>
      <c r="AE9" s="121"/>
    </row>
    <row r="10" spans="2:31" x14ac:dyDescent="0.2">
      <c r="B10" s="110"/>
      <c r="C10" s="111"/>
      <c r="D10" s="112"/>
      <c r="E10" s="112"/>
      <c r="F10" s="225">
        <v>5</v>
      </c>
      <c r="G10" s="226" t="str">
        <f>IF(E10&gt;0,E10/F10,"")</f>
        <v/>
      </c>
      <c r="H10" s="147"/>
      <c r="I10" s="113"/>
      <c r="J10" s="113"/>
      <c r="K10" s="147"/>
      <c r="L10" s="228" t="s">
        <v>131</v>
      </c>
      <c r="AD10" s="124"/>
      <c r="AE10" s="121"/>
    </row>
    <row r="11" spans="2:31" x14ac:dyDescent="0.2">
      <c r="B11" s="110"/>
      <c r="C11" s="111"/>
      <c r="D11" s="112"/>
      <c r="E11" s="112"/>
      <c r="F11" s="225">
        <v>5</v>
      </c>
      <c r="G11" s="226" t="str">
        <f>IF(E11&gt;0,E11/F11,"")</f>
        <v/>
      </c>
      <c r="H11" s="147"/>
      <c r="I11" s="113"/>
      <c r="J11" s="113"/>
      <c r="K11" s="147"/>
      <c r="L11" s="124"/>
      <c r="AD11" s="124"/>
      <c r="AE11" s="121"/>
    </row>
    <row r="12" spans="2:31" x14ac:dyDescent="0.2">
      <c r="B12" s="110"/>
      <c r="C12" s="111"/>
      <c r="D12" s="112"/>
      <c r="E12" s="112"/>
      <c r="F12" s="225">
        <v>5</v>
      </c>
      <c r="G12" s="226" t="str">
        <f>IF(E12&gt;0,E12/F12,"")</f>
        <v/>
      </c>
      <c r="H12" s="147"/>
      <c r="I12" s="113"/>
      <c r="J12" s="113"/>
      <c r="K12" s="147"/>
      <c r="L12" s="124"/>
      <c r="AD12" s="124"/>
      <c r="AE12" s="121"/>
    </row>
    <row r="13" spans="2:31" x14ac:dyDescent="0.2">
      <c r="B13" s="110"/>
      <c r="C13" s="111"/>
      <c r="D13" s="112"/>
      <c r="E13" s="112"/>
      <c r="F13" s="225">
        <v>5</v>
      </c>
      <c r="G13" s="226" t="str">
        <f>IF(E13&gt;0,E13/F13,"")</f>
        <v/>
      </c>
      <c r="H13" s="147"/>
      <c r="I13" s="113"/>
      <c r="J13" s="113"/>
      <c r="K13" s="147"/>
      <c r="L13" s="124"/>
      <c r="AD13" s="124"/>
      <c r="AE13" s="121"/>
    </row>
    <row r="14" spans="2:31" x14ac:dyDescent="0.2">
      <c r="B14" s="110"/>
      <c r="C14" s="111"/>
      <c r="D14" s="112"/>
      <c r="E14" s="112"/>
      <c r="F14" s="225">
        <v>5</v>
      </c>
      <c r="G14" s="226" t="str">
        <f t="shared" ref="G14:G25" si="0">IF(E14&gt;0,E14/F14,"")</f>
        <v/>
      </c>
      <c r="H14" s="147"/>
      <c r="I14" s="113"/>
      <c r="J14" s="113"/>
      <c r="K14" s="147"/>
      <c r="L14" s="124"/>
      <c r="AD14" s="124"/>
      <c r="AE14" s="121"/>
    </row>
    <row r="15" spans="2:31" x14ac:dyDescent="0.2">
      <c r="B15" s="110"/>
      <c r="C15" s="111"/>
      <c r="D15" s="112"/>
      <c r="E15" s="112"/>
      <c r="F15" s="225">
        <v>5</v>
      </c>
      <c r="G15" s="226" t="str">
        <f t="shared" si="0"/>
        <v/>
      </c>
      <c r="H15" s="147"/>
      <c r="I15" s="113"/>
      <c r="J15" s="113"/>
      <c r="K15" s="147"/>
      <c r="L15" s="124"/>
      <c r="AD15" s="124"/>
      <c r="AE15" s="121"/>
    </row>
    <row r="16" spans="2:31" x14ac:dyDescent="0.2">
      <c r="B16" s="110"/>
      <c r="C16" s="111"/>
      <c r="D16" s="112"/>
      <c r="E16" s="112"/>
      <c r="F16" s="225">
        <v>5</v>
      </c>
      <c r="G16" s="226" t="str">
        <f t="shared" si="0"/>
        <v/>
      </c>
      <c r="H16" s="147"/>
      <c r="I16" s="113"/>
      <c r="J16" s="113"/>
      <c r="K16" s="147"/>
      <c r="L16" s="124"/>
      <c r="AD16" s="124"/>
      <c r="AE16" s="121"/>
    </row>
    <row r="17" spans="2:31" x14ac:dyDescent="0.2">
      <c r="B17" s="110"/>
      <c r="C17" s="111"/>
      <c r="D17" s="112"/>
      <c r="E17" s="112"/>
      <c r="F17" s="225">
        <v>5</v>
      </c>
      <c r="G17" s="226" t="str">
        <f t="shared" si="0"/>
        <v/>
      </c>
      <c r="H17" s="147"/>
      <c r="I17" s="113"/>
      <c r="J17" s="113"/>
      <c r="K17" s="147"/>
      <c r="L17" s="124"/>
      <c r="AD17" s="124"/>
      <c r="AE17" s="121"/>
    </row>
    <row r="18" spans="2:31" x14ac:dyDescent="0.2">
      <c r="B18" s="110"/>
      <c r="C18" s="111"/>
      <c r="D18" s="112"/>
      <c r="E18" s="112"/>
      <c r="F18" s="225">
        <v>5</v>
      </c>
      <c r="G18" s="226" t="str">
        <f t="shared" si="0"/>
        <v/>
      </c>
      <c r="H18" s="147"/>
      <c r="I18" s="113"/>
      <c r="J18" s="113"/>
      <c r="K18" s="147"/>
      <c r="L18" s="124"/>
      <c r="AD18" s="124"/>
      <c r="AE18" s="121"/>
    </row>
    <row r="19" spans="2:31" x14ac:dyDescent="0.2">
      <c r="B19" s="110"/>
      <c r="C19" s="111"/>
      <c r="D19" s="112"/>
      <c r="E19" s="112"/>
      <c r="F19" s="225">
        <v>5</v>
      </c>
      <c r="G19" s="226" t="str">
        <f t="shared" si="0"/>
        <v/>
      </c>
      <c r="H19" s="147"/>
      <c r="I19" s="113"/>
      <c r="J19" s="113"/>
      <c r="K19" s="147"/>
      <c r="L19" s="124"/>
      <c r="AD19" s="124"/>
      <c r="AE19" s="121"/>
    </row>
    <row r="20" spans="2:31" x14ac:dyDescent="0.2">
      <c r="B20" s="110"/>
      <c r="C20" s="111"/>
      <c r="D20" s="112"/>
      <c r="E20" s="112"/>
      <c r="F20" s="225">
        <v>5</v>
      </c>
      <c r="G20" s="226" t="str">
        <f t="shared" si="0"/>
        <v/>
      </c>
      <c r="H20" s="147"/>
      <c r="I20" s="113"/>
      <c r="J20" s="113"/>
      <c r="K20" s="147"/>
      <c r="L20" s="124"/>
      <c r="AD20" s="124"/>
      <c r="AE20" s="121"/>
    </row>
    <row r="21" spans="2:31" x14ac:dyDescent="0.2">
      <c r="B21" s="110"/>
      <c r="C21" s="111"/>
      <c r="D21" s="112"/>
      <c r="E21" s="112"/>
      <c r="F21" s="225">
        <v>5</v>
      </c>
      <c r="G21" s="226" t="str">
        <f t="shared" si="0"/>
        <v/>
      </c>
      <c r="H21" s="147"/>
      <c r="I21" s="113"/>
      <c r="J21" s="113"/>
      <c r="K21" s="147"/>
      <c r="L21" s="124"/>
      <c r="AD21" s="124"/>
      <c r="AE21" s="121"/>
    </row>
    <row r="22" spans="2:31" x14ac:dyDescent="0.2">
      <c r="B22" s="110"/>
      <c r="C22" s="111"/>
      <c r="D22" s="112"/>
      <c r="E22" s="112"/>
      <c r="F22" s="225">
        <v>5</v>
      </c>
      <c r="G22" s="226" t="str">
        <f t="shared" si="0"/>
        <v/>
      </c>
      <c r="H22" s="147"/>
      <c r="I22" s="113"/>
      <c r="J22" s="113"/>
      <c r="K22" s="147"/>
      <c r="L22" s="124"/>
      <c r="AD22" s="124"/>
      <c r="AE22" s="121"/>
    </row>
    <row r="23" spans="2:31" x14ac:dyDescent="0.2">
      <c r="B23" s="110"/>
      <c r="C23" s="111"/>
      <c r="D23" s="112"/>
      <c r="E23" s="112"/>
      <c r="F23" s="225">
        <v>5</v>
      </c>
      <c r="G23" s="226" t="str">
        <f t="shared" si="0"/>
        <v/>
      </c>
      <c r="H23" s="147"/>
      <c r="I23" s="113"/>
      <c r="J23" s="113"/>
      <c r="K23" s="147"/>
      <c r="L23" s="124"/>
      <c r="AD23" s="124"/>
      <c r="AE23" s="121"/>
    </row>
    <row r="24" spans="2:31" x14ac:dyDescent="0.2">
      <c r="B24" s="110"/>
      <c r="C24" s="111"/>
      <c r="D24" s="112"/>
      <c r="E24" s="112"/>
      <c r="F24" s="225">
        <v>5</v>
      </c>
      <c r="G24" s="226" t="str">
        <f t="shared" si="0"/>
        <v/>
      </c>
      <c r="H24" s="147"/>
      <c r="I24" s="113"/>
      <c r="J24" s="113"/>
      <c r="K24" s="147"/>
      <c r="L24" s="124"/>
      <c r="AD24" s="124"/>
      <c r="AE24" s="121"/>
    </row>
    <row r="25" spans="2:31" x14ac:dyDescent="0.2">
      <c r="B25" s="110"/>
      <c r="C25" s="111"/>
      <c r="D25" s="112"/>
      <c r="E25" s="112"/>
      <c r="F25" s="225">
        <v>5</v>
      </c>
      <c r="G25" s="226" t="str">
        <f t="shared" si="0"/>
        <v/>
      </c>
      <c r="H25" s="147"/>
      <c r="I25" s="113"/>
      <c r="J25" s="113"/>
      <c r="K25" s="147"/>
      <c r="L25" s="124"/>
      <c r="AD25" s="124"/>
      <c r="AE25" s="121"/>
    </row>
    <row r="26" spans="2:31" x14ac:dyDescent="0.2">
      <c r="B26" s="110"/>
      <c r="C26" s="111"/>
      <c r="D26" s="112"/>
      <c r="E26" s="112"/>
      <c r="F26" s="225">
        <v>5</v>
      </c>
      <c r="G26" s="226"/>
      <c r="H26" s="147"/>
      <c r="I26" s="113"/>
      <c r="J26" s="113"/>
      <c r="K26" s="147"/>
      <c r="L26" s="124"/>
      <c r="AD26" s="124"/>
      <c r="AE26" s="121"/>
    </row>
    <row r="27" spans="2:31" x14ac:dyDescent="0.2">
      <c r="B27" s="110"/>
      <c r="C27" s="111"/>
      <c r="D27" s="112"/>
      <c r="E27" s="112"/>
      <c r="F27" s="225">
        <v>5</v>
      </c>
      <c r="G27" s="226"/>
      <c r="H27" s="147"/>
      <c r="I27" s="113"/>
      <c r="J27" s="113"/>
      <c r="K27" s="147"/>
      <c r="L27" s="124"/>
      <c r="AD27" s="124"/>
      <c r="AE27" s="121"/>
    </row>
    <row r="28" spans="2:31" x14ac:dyDescent="0.2">
      <c r="B28" s="110"/>
      <c r="C28" s="111"/>
      <c r="D28" s="112"/>
      <c r="E28" s="112"/>
      <c r="F28" s="225">
        <v>5</v>
      </c>
      <c r="G28" s="226"/>
      <c r="H28" s="147"/>
      <c r="I28" s="113"/>
      <c r="J28" s="113"/>
      <c r="K28" s="147"/>
      <c r="L28" s="124"/>
      <c r="AD28" s="124"/>
      <c r="AE28" s="121"/>
    </row>
    <row r="29" spans="2:31" x14ac:dyDescent="0.2">
      <c r="B29" s="110"/>
      <c r="C29" s="111"/>
      <c r="D29" s="112"/>
      <c r="E29" s="112"/>
      <c r="F29" s="225">
        <v>5</v>
      </c>
      <c r="G29" s="226"/>
      <c r="H29" s="147"/>
      <c r="I29" s="113"/>
      <c r="J29" s="113"/>
      <c r="K29" s="147"/>
      <c r="L29" s="124"/>
      <c r="AD29" s="124"/>
      <c r="AE29" s="121"/>
    </row>
    <row r="30" spans="2:31" x14ac:dyDescent="0.2">
      <c r="B30" s="110"/>
      <c r="C30" s="111"/>
      <c r="D30" s="112"/>
      <c r="E30" s="112"/>
      <c r="F30" s="225">
        <v>5</v>
      </c>
      <c r="G30" s="226"/>
      <c r="H30" s="147"/>
      <c r="I30" s="113"/>
      <c r="J30" s="113"/>
      <c r="K30" s="147"/>
      <c r="L30" s="124"/>
      <c r="AD30" s="124"/>
      <c r="AE30" s="121"/>
    </row>
    <row r="31" spans="2:31" x14ac:dyDescent="0.2">
      <c r="B31" s="110"/>
      <c r="C31" s="111"/>
      <c r="D31" s="112"/>
      <c r="E31" s="112"/>
      <c r="F31" s="225">
        <v>5</v>
      </c>
      <c r="G31" s="226"/>
      <c r="H31" s="147"/>
      <c r="I31" s="113"/>
      <c r="J31" s="113"/>
      <c r="K31" s="147"/>
      <c r="L31" s="124"/>
      <c r="AD31" s="124"/>
      <c r="AE31" s="121"/>
    </row>
    <row r="32" spans="2:31" x14ac:dyDescent="0.2">
      <c r="B32" s="110"/>
      <c r="C32" s="111"/>
      <c r="D32" s="112"/>
      <c r="E32" s="112"/>
      <c r="F32" s="225">
        <v>5</v>
      </c>
      <c r="G32" s="226"/>
      <c r="H32" s="147"/>
      <c r="I32" s="113"/>
      <c r="J32" s="113"/>
      <c r="K32" s="147"/>
      <c r="L32" s="124"/>
      <c r="AD32" s="124"/>
      <c r="AE32" s="121"/>
    </row>
    <row r="33" spans="2:31" x14ac:dyDescent="0.2">
      <c r="B33" s="110"/>
      <c r="C33" s="111"/>
      <c r="D33" s="112"/>
      <c r="E33" s="112"/>
      <c r="F33" s="225">
        <v>5</v>
      </c>
      <c r="G33" s="226"/>
      <c r="H33" s="147"/>
      <c r="I33" s="113"/>
      <c r="J33" s="113"/>
      <c r="K33" s="147"/>
      <c r="L33" s="124"/>
      <c r="AD33" s="124"/>
      <c r="AE33" s="121"/>
    </row>
    <row r="34" spans="2:31" x14ac:dyDescent="0.2">
      <c r="B34" s="110"/>
      <c r="C34" s="111"/>
      <c r="D34" s="112"/>
      <c r="E34" s="112"/>
      <c r="F34" s="225">
        <v>5</v>
      </c>
      <c r="G34" s="226"/>
      <c r="H34" s="147"/>
      <c r="I34" s="113"/>
      <c r="J34" s="113"/>
      <c r="K34" s="147"/>
      <c r="L34" s="124"/>
      <c r="AD34" s="124"/>
      <c r="AE34" s="121"/>
    </row>
    <row r="35" spans="2:31" x14ac:dyDescent="0.2">
      <c r="B35" s="110"/>
      <c r="C35" s="111"/>
      <c r="D35" s="112"/>
      <c r="E35" s="112"/>
      <c r="F35" s="225">
        <v>5</v>
      </c>
      <c r="G35" s="226"/>
      <c r="H35" s="147"/>
      <c r="I35" s="113"/>
      <c r="J35" s="113"/>
      <c r="K35" s="147"/>
      <c r="L35" s="124"/>
      <c r="AD35" s="124"/>
      <c r="AE35" s="121"/>
    </row>
    <row r="36" spans="2:31" x14ac:dyDescent="0.2">
      <c r="B36" s="110"/>
      <c r="C36" s="111"/>
      <c r="D36" s="112"/>
      <c r="E36" s="112"/>
      <c r="F36" s="225">
        <v>5</v>
      </c>
      <c r="G36" s="226"/>
      <c r="H36" s="147"/>
      <c r="I36" s="113"/>
      <c r="J36" s="113"/>
      <c r="K36" s="147"/>
      <c r="L36" s="124"/>
      <c r="AD36" s="124"/>
      <c r="AE36" s="121"/>
    </row>
    <row r="37" spans="2:31" x14ac:dyDescent="0.2">
      <c r="B37" s="110"/>
      <c r="C37" s="111"/>
      <c r="D37" s="112"/>
      <c r="E37" s="112"/>
      <c r="F37" s="225">
        <v>5</v>
      </c>
      <c r="G37" s="226"/>
      <c r="H37" s="147"/>
      <c r="I37" s="113"/>
      <c r="J37" s="113"/>
      <c r="K37" s="147"/>
      <c r="L37" s="124"/>
      <c r="AD37" s="124"/>
      <c r="AE37" s="121"/>
    </row>
    <row r="38" spans="2:31" x14ac:dyDescent="0.2">
      <c r="B38" s="110"/>
      <c r="C38" s="111"/>
      <c r="D38" s="112"/>
      <c r="E38" s="112"/>
      <c r="F38" s="225">
        <v>5</v>
      </c>
      <c r="G38" s="226"/>
      <c r="H38" s="147"/>
      <c r="I38" s="113"/>
      <c r="J38" s="113"/>
      <c r="K38" s="147"/>
      <c r="L38" s="124"/>
      <c r="AD38" s="124"/>
      <c r="AE38" s="121"/>
    </row>
    <row r="39" spans="2:31" x14ac:dyDescent="0.2">
      <c r="B39" s="110"/>
      <c r="C39" s="111"/>
      <c r="D39" s="112"/>
      <c r="E39" s="112"/>
      <c r="F39" s="225">
        <v>5</v>
      </c>
      <c r="G39" s="226"/>
      <c r="H39" s="147"/>
      <c r="I39" s="113"/>
      <c r="J39" s="113"/>
      <c r="K39" s="147"/>
      <c r="L39" s="124"/>
      <c r="AD39" s="124"/>
      <c r="AE39" s="121"/>
    </row>
    <row r="40" spans="2:31" x14ac:dyDescent="0.2">
      <c r="B40" s="110"/>
      <c r="C40" s="111"/>
      <c r="D40" s="112"/>
      <c r="E40" s="112"/>
      <c r="F40" s="225">
        <v>5</v>
      </c>
      <c r="G40" s="226"/>
      <c r="H40" s="147"/>
      <c r="I40" s="113"/>
      <c r="J40" s="113"/>
      <c r="K40" s="147"/>
      <c r="L40" s="124"/>
      <c r="AD40" s="124"/>
      <c r="AE40" s="121"/>
    </row>
    <row r="41" spans="2:31" x14ac:dyDescent="0.2">
      <c r="B41" s="110"/>
      <c r="C41" s="111"/>
      <c r="D41" s="112"/>
      <c r="E41" s="112"/>
      <c r="F41" s="225">
        <v>5</v>
      </c>
      <c r="G41" s="226"/>
      <c r="H41" s="147"/>
      <c r="I41" s="113"/>
      <c r="J41" s="113"/>
      <c r="K41" s="147"/>
      <c r="L41" s="124"/>
      <c r="AD41" s="124"/>
      <c r="AE41" s="121"/>
    </row>
    <row r="42" spans="2:31" x14ac:dyDescent="0.2">
      <c r="B42" s="110"/>
      <c r="C42" s="111"/>
      <c r="D42" s="112"/>
      <c r="E42" s="112"/>
      <c r="F42" s="225">
        <v>5</v>
      </c>
      <c r="G42" s="226"/>
      <c r="H42" s="147"/>
      <c r="I42" s="113"/>
      <c r="J42" s="113"/>
      <c r="K42" s="147"/>
      <c r="L42" s="124"/>
      <c r="AD42" s="124"/>
      <c r="AE42" s="121"/>
    </row>
    <row r="43" spans="2:31" x14ac:dyDescent="0.2">
      <c r="B43" s="110"/>
      <c r="C43" s="111"/>
      <c r="D43" s="112"/>
      <c r="E43" s="112"/>
      <c r="F43" s="225">
        <v>5</v>
      </c>
      <c r="G43" s="226"/>
      <c r="H43" s="147"/>
      <c r="I43" s="113"/>
      <c r="J43" s="113"/>
      <c r="K43" s="147"/>
      <c r="L43" s="124"/>
      <c r="AD43" s="124"/>
      <c r="AE43" s="121"/>
    </row>
    <row r="44" spans="2:31" x14ac:dyDescent="0.2">
      <c r="B44" s="110"/>
      <c r="C44" s="111"/>
      <c r="D44" s="112"/>
      <c r="E44" s="112"/>
      <c r="F44" s="225">
        <v>5</v>
      </c>
      <c r="G44" s="226"/>
      <c r="H44" s="147"/>
      <c r="I44" s="113"/>
      <c r="J44" s="113"/>
      <c r="K44" s="147"/>
      <c r="L44" s="124"/>
      <c r="AD44" s="124"/>
      <c r="AE44" s="121"/>
    </row>
    <row r="45" spans="2:31" x14ac:dyDescent="0.2">
      <c r="B45" s="110"/>
      <c r="C45" s="111"/>
      <c r="D45" s="112"/>
      <c r="E45" s="112"/>
      <c r="F45" s="225">
        <v>5</v>
      </c>
      <c r="G45" s="226"/>
      <c r="H45" s="147"/>
      <c r="I45" s="113"/>
      <c r="J45" s="113"/>
      <c r="K45" s="147"/>
      <c r="L45" s="124"/>
      <c r="AD45" s="124"/>
      <c r="AE45" s="121"/>
    </row>
    <row r="46" spans="2:31" x14ac:dyDescent="0.2">
      <c r="B46" s="110"/>
      <c r="C46" s="111"/>
      <c r="D46" s="112"/>
      <c r="E46" s="112"/>
      <c r="F46" s="225">
        <v>5</v>
      </c>
      <c r="G46" s="226"/>
      <c r="H46" s="147"/>
      <c r="I46" s="113"/>
      <c r="J46" s="113"/>
      <c r="K46" s="147"/>
      <c r="L46" s="124"/>
      <c r="AD46" s="124"/>
      <c r="AE46" s="121"/>
    </row>
    <row r="47" spans="2:31" x14ac:dyDescent="0.2">
      <c r="B47" s="110"/>
      <c r="C47" s="111"/>
      <c r="D47" s="112"/>
      <c r="E47" s="112"/>
      <c r="F47" s="225">
        <v>5</v>
      </c>
      <c r="G47" s="226"/>
      <c r="H47" s="147"/>
      <c r="I47" s="113"/>
      <c r="J47" s="113"/>
      <c r="K47" s="147"/>
      <c r="L47" s="124"/>
      <c r="AD47" s="124"/>
      <c r="AE47" s="121"/>
    </row>
    <row r="48" spans="2:31" x14ac:dyDescent="0.2">
      <c r="B48" s="110"/>
      <c r="C48" s="111"/>
      <c r="D48" s="112"/>
      <c r="E48" s="112"/>
      <c r="F48" s="225">
        <v>5</v>
      </c>
      <c r="G48" s="226"/>
      <c r="H48" s="147"/>
      <c r="I48" s="113"/>
      <c r="J48" s="113"/>
      <c r="K48" s="147"/>
      <c r="L48" s="124"/>
      <c r="AD48" s="124"/>
      <c r="AE48" s="121"/>
    </row>
    <row r="49" spans="2:31" x14ac:dyDescent="0.2">
      <c r="B49" s="110"/>
      <c r="C49" s="111"/>
      <c r="D49" s="112"/>
      <c r="E49" s="112"/>
      <c r="F49" s="225">
        <v>5</v>
      </c>
      <c r="G49" s="226"/>
      <c r="H49" s="147"/>
      <c r="I49" s="113"/>
      <c r="J49" s="113"/>
      <c r="K49" s="147"/>
      <c r="L49" s="124"/>
      <c r="AD49" s="124"/>
      <c r="AE49" s="121"/>
    </row>
    <row r="50" spans="2:31" x14ac:dyDescent="0.2">
      <c r="B50" s="110"/>
      <c r="C50" s="111"/>
      <c r="D50" s="112"/>
      <c r="E50" s="112"/>
      <c r="F50" s="225">
        <v>5</v>
      </c>
      <c r="G50" s="226"/>
      <c r="H50" s="147"/>
      <c r="I50" s="113"/>
      <c r="J50" s="113"/>
      <c r="K50" s="147"/>
      <c r="L50" s="124"/>
      <c r="AD50" s="124"/>
      <c r="AE50" s="121"/>
    </row>
    <row r="51" spans="2:31" x14ac:dyDescent="0.2">
      <c r="B51" s="110"/>
      <c r="C51" s="111"/>
      <c r="D51" s="112"/>
      <c r="E51" s="112"/>
      <c r="F51" s="225">
        <v>5</v>
      </c>
      <c r="G51" s="226"/>
      <c r="H51" s="147"/>
      <c r="I51" s="113"/>
      <c r="J51" s="113"/>
      <c r="K51" s="147"/>
      <c r="L51" s="124"/>
      <c r="AD51" s="124"/>
      <c r="AE51" s="121"/>
    </row>
    <row r="52" spans="2:31" x14ac:dyDescent="0.2">
      <c r="B52" s="110"/>
      <c r="C52" s="111"/>
      <c r="D52" s="112"/>
      <c r="E52" s="112"/>
      <c r="F52" s="225">
        <v>5</v>
      </c>
      <c r="G52" s="226"/>
      <c r="H52" s="147"/>
      <c r="I52" s="113"/>
      <c r="J52" s="113"/>
      <c r="K52" s="147"/>
      <c r="L52" s="124"/>
      <c r="AD52" s="124"/>
      <c r="AE52" s="121"/>
    </row>
    <row r="53" spans="2:31" x14ac:dyDescent="0.2">
      <c r="B53" s="110"/>
      <c r="C53" s="111"/>
      <c r="D53" s="112"/>
      <c r="E53" s="112"/>
      <c r="F53" s="225">
        <v>5</v>
      </c>
      <c r="G53" s="226"/>
      <c r="H53" s="147"/>
      <c r="I53" s="113"/>
      <c r="J53" s="113"/>
      <c r="K53" s="147"/>
      <c r="L53" s="124"/>
      <c r="AD53" s="124"/>
      <c r="AE53" s="121"/>
    </row>
    <row r="54" spans="2:31" x14ac:dyDescent="0.2">
      <c r="B54" s="110"/>
      <c r="C54" s="111"/>
      <c r="D54" s="112"/>
      <c r="E54" s="112"/>
      <c r="F54" s="225">
        <v>5</v>
      </c>
      <c r="G54" s="226"/>
      <c r="H54" s="147"/>
      <c r="I54" s="113"/>
      <c r="J54" s="113"/>
      <c r="K54" s="147"/>
      <c r="L54" s="124"/>
      <c r="AD54" s="124"/>
    </row>
    <row r="55" spans="2:31" x14ac:dyDescent="0.2">
      <c r="B55" s="110"/>
      <c r="C55" s="111"/>
      <c r="D55" s="112"/>
      <c r="E55" s="112"/>
      <c r="F55" s="225">
        <v>5</v>
      </c>
      <c r="G55" s="226"/>
      <c r="H55" s="147"/>
      <c r="I55" s="113"/>
      <c r="J55" s="113"/>
      <c r="K55" s="147"/>
      <c r="L55" s="124"/>
      <c r="AD55" s="124"/>
    </row>
    <row r="56" spans="2:31" x14ac:dyDescent="0.2">
      <c r="B56" s="110"/>
      <c r="C56" s="111"/>
      <c r="D56" s="112"/>
      <c r="E56" s="112"/>
      <c r="F56" s="225">
        <v>5</v>
      </c>
      <c r="G56" s="226"/>
      <c r="H56" s="147"/>
      <c r="I56" s="113"/>
      <c r="J56" s="113"/>
      <c r="K56" s="147"/>
      <c r="L56" s="124"/>
      <c r="AD56" s="124"/>
    </row>
    <row r="57" spans="2:31" x14ac:dyDescent="0.2">
      <c r="B57" s="110"/>
      <c r="C57" s="111"/>
      <c r="D57" s="112"/>
      <c r="E57" s="112"/>
      <c r="F57" s="225">
        <v>5</v>
      </c>
      <c r="G57" s="226"/>
      <c r="H57" s="147"/>
      <c r="I57" s="113"/>
      <c r="J57" s="113"/>
      <c r="K57" s="147"/>
      <c r="L57" s="124"/>
      <c r="AD57" s="124"/>
    </row>
    <row r="58" spans="2:31" x14ac:dyDescent="0.2">
      <c r="B58" s="110"/>
      <c r="C58" s="111"/>
      <c r="D58" s="112"/>
      <c r="E58" s="112"/>
      <c r="F58" s="225">
        <v>5</v>
      </c>
      <c r="G58" s="226"/>
      <c r="H58" s="147"/>
      <c r="I58" s="113"/>
      <c r="J58" s="113"/>
      <c r="K58" s="147"/>
      <c r="L58" s="124"/>
      <c r="AD58" s="124"/>
    </row>
    <row r="59" spans="2:31" x14ac:dyDescent="0.2">
      <c r="B59" s="110"/>
      <c r="C59" s="111"/>
      <c r="D59" s="112"/>
      <c r="E59" s="112"/>
      <c r="F59" s="225">
        <v>5</v>
      </c>
      <c r="G59" s="226"/>
      <c r="H59" s="147"/>
      <c r="I59" s="113"/>
      <c r="J59" s="113"/>
      <c r="K59" s="147"/>
      <c r="L59" s="124"/>
      <c r="AD59" s="124"/>
    </row>
    <row r="60" spans="2:31" x14ac:dyDescent="0.2">
      <c r="B60" s="110"/>
      <c r="C60" s="111"/>
      <c r="D60" s="112"/>
      <c r="E60" s="112"/>
      <c r="F60" s="225">
        <v>5</v>
      </c>
      <c r="G60" s="226"/>
      <c r="H60" s="147"/>
      <c r="I60" s="113"/>
      <c r="J60" s="113"/>
      <c r="K60" s="147"/>
      <c r="L60" s="124"/>
      <c r="AD60" s="124"/>
    </row>
    <row r="61" spans="2:31" x14ac:dyDescent="0.2">
      <c r="B61" s="110"/>
      <c r="C61" s="111"/>
      <c r="D61" s="112"/>
      <c r="E61" s="112"/>
      <c r="F61" s="225">
        <v>5</v>
      </c>
      <c r="G61" s="226"/>
      <c r="H61" s="147"/>
      <c r="I61" s="113"/>
      <c r="J61" s="113"/>
      <c r="K61" s="147"/>
      <c r="L61" s="124"/>
      <c r="AD61" s="124"/>
    </row>
    <row r="62" spans="2:31" x14ac:dyDescent="0.2">
      <c r="B62" s="110"/>
      <c r="C62" s="111"/>
      <c r="D62" s="112"/>
      <c r="E62" s="112"/>
      <c r="F62" s="225">
        <v>5</v>
      </c>
      <c r="G62" s="226"/>
      <c r="H62" s="147"/>
      <c r="I62" s="113"/>
      <c r="J62" s="113"/>
      <c r="K62" s="147"/>
      <c r="L62" s="124"/>
      <c r="AD62" s="124"/>
    </row>
    <row r="63" spans="2:31" x14ac:dyDescent="0.2">
      <c r="B63" s="110"/>
      <c r="C63" s="111"/>
      <c r="D63" s="112"/>
      <c r="E63" s="112"/>
      <c r="F63" s="225">
        <v>5</v>
      </c>
      <c r="G63" s="226"/>
      <c r="H63" s="147"/>
      <c r="I63" s="113"/>
      <c r="J63" s="113"/>
      <c r="K63" s="147"/>
      <c r="L63" s="124"/>
      <c r="AD63" s="124"/>
    </row>
    <row r="64" spans="2:31" x14ac:dyDescent="0.2">
      <c r="B64" s="110"/>
      <c r="C64" s="111"/>
      <c r="D64" s="112"/>
      <c r="E64" s="112"/>
      <c r="F64" s="225">
        <v>5</v>
      </c>
      <c r="G64" s="226"/>
      <c r="H64" s="147"/>
      <c r="I64" s="113"/>
      <c r="J64" s="113"/>
      <c r="K64" s="147"/>
      <c r="L64" s="124"/>
      <c r="AD64" s="174"/>
    </row>
    <row r="65" spans="2:12" x14ac:dyDescent="0.2">
      <c r="B65" s="110"/>
      <c r="C65" s="111"/>
      <c r="D65" s="112"/>
      <c r="E65" s="112"/>
      <c r="F65" s="225">
        <v>5</v>
      </c>
      <c r="G65" s="226"/>
      <c r="H65" s="147"/>
      <c r="I65" s="113"/>
      <c r="J65" s="113"/>
      <c r="K65" s="147"/>
      <c r="L65" s="124"/>
    </row>
    <row r="66" spans="2:12" x14ac:dyDescent="0.2">
      <c r="B66" s="110"/>
      <c r="C66" s="111"/>
      <c r="D66" s="112"/>
      <c r="E66" s="112"/>
      <c r="F66" s="225">
        <v>5</v>
      </c>
      <c r="G66" s="226"/>
      <c r="H66" s="147"/>
      <c r="I66" s="113"/>
      <c r="J66" s="113"/>
      <c r="K66" s="147"/>
      <c r="L66" s="124"/>
    </row>
    <row r="67" spans="2:12" x14ac:dyDescent="0.2">
      <c r="B67" s="110"/>
      <c r="C67" s="111"/>
      <c r="D67" s="112"/>
      <c r="E67" s="112"/>
      <c r="F67" s="225">
        <v>5</v>
      </c>
      <c r="G67" s="226"/>
      <c r="H67" s="147"/>
      <c r="I67" s="113"/>
      <c r="J67" s="113"/>
      <c r="K67" s="147"/>
      <c r="L67" s="124"/>
    </row>
    <row r="68" spans="2:12" x14ac:dyDescent="0.2">
      <c r="B68" s="110"/>
      <c r="C68" s="111"/>
      <c r="D68" s="112"/>
      <c r="E68" s="112"/>
      <c r="F68" s="225">
        <v>5</v>
      </c>
      <c r="G68" s="226"/>
      <c r="H68" s="147"/>
      <c r="I68" s="113"/>
      <c r="J68" s="113"/>
      <c r="K68" s="147"/>
      <c r="L68" s="124"/>
    </row>
    <row r="69" spans="2:12" x14ac:dyDescent="0.2">
      <c r="B69" s="110"/>
      <c r="C69" s="111"/>
      <c r="D69" s="112"/>
      <c r="E69" s="112"/>
      <c r="F69" s="225">
        <v>5</v>
      </c>
      <c r="G69" s="226"/>
      <c r="H69" s="147"/>
      <c r="I69" s="113"/>
      <c r="J69" s="113"/>
      <c r="K69" s="147"/>
      <c r="L69" s="124"/>
    </row>
    <row r="70" spans="2:12" x14ac:dyDescent="0.2">
      <c r="B70" s="110"/>
      <c r="C70" s="111"/>
      <c r="D70" s="112"/>
      <c r="E70" s="112"/>
      <c r="F70" s="225">
        <v>5</v>
      </c>
      <c r="G70" s="226"/>
      <c r="H70" s="147"/>
      <c r="I70" s="113"/>
      <c r="J70" s="113"/>
      <c r="K70" s="147"/>
      <c r="L70" s="124"/>
    </row>
    <row r="71" spans="2:12" x14ac:dyDescent="0.2">
      <c r="B71" s="110"/>
      <c r="C71" s="111"/>
      <c r="D71" s="112"/>
      <c r="E71" s="112"/>
      <c r="F71" s="225">
        <v>5</v>
      </c>
      <c r="G71" s="226"/>
      <c r="H71" s="147"/>
      <c r="I71" s="113"/>
      <c r="J71" s="113"/>
      <c r="K71" s="147"/>
      <c r="L71" s="124"/>
    </row>
    <row r="72" spans="2:12" x14ac:dyDescent="0.2">
      <c r="B72" s="110"/>
      <c r="C72" s="111"/>
      <c r="D72" s="112"/>
      <c r="E72" s="112"/>
      <c r="F72" s="225">
        <v>5</v>
      </c>
      <c r="G72" s="226"/>
      <c r="H72" s="147"/>
      <c r="I72" s="113"/>
      <c r="J72" s="113"/>
      <c r="K72" s="147"/>
      <c r="L72" s="124"/>
    </row>
    <row r="73" spans="2:12" x14ac:dyDescent="0.2">
      <c r="B73" s="110"/>
      <c r="C73" s="111"/>
      <c r="D73" s="112"/>
      <c r="E73" s="112"/>
      <c r="F73" s="225">
        <v>5</v>
      </c>
      <c r="G73" s="226"/>
      <c r="H73" s="147"/>
      <c r="I73" s="113"/>
      <c r="J73" s="113"/>
      <c r="K73" s="147"/>
      <c r="L73" s="124"/>
    </row>
    <row r="74" spans="2:12" x14ac:dyDescent="0.2">
      <c r="B74" s="110"/>
      <c r="C74" s="111"/>
      <c r="D74" s="112"/>
      <c r="E74" s="112"/>
      <c r="F74" s="225">
        <v>5</v>
      </c>
      <c r="G74" s="226"/>
      <c r="H74" s="147"/>
      <c r="I74" s="113"/>
      <c r="J74" s="113"/>
      <c r="K74" s="147"/>
      <c r="L74" s="124"/>
    </row>
    <row r="75" spans="2:12" x14ac:dyDescent="0.2">
      <c r="B75" s="110"/>
      <c r="C75" s="111"/>
      <c r="D75" s="112"/>
      <c r="E75" s="112"/>
      <c r="F75" s="225">
        <v>5</v>
      </c>
      <c r="G75" s="226"/>
      <c r="H75" s="147"/>
      <c r="I75" s="113"/>
      <c r="J75" s="113"/>
      <c r="K75" s="147"/>
      <c r="L75" s="124"/>
    </row>
    <row r="76" spans="2:12" x14ac:dyDescent="0.2">
      <c r="B76" s="110"/>
      <c r="C76" s="111"/>
      <c r="D76" s="112"/>
      <c r="E76" s="112"/>
      <c r="F76" s="225">
        <v>5</v>
      </c>
      <c r="G76" s="226"/>
      <c r="H76" s="147"/>
      <c r="I76" s="113"/>
      <c r="J76" s="113"/>
      <c r="K76" s="147"/>
      <c r="L76" s="124"/>
    </row>
    <row r="77" spans="2:12" x14ac:dyDescent="0.2">
      <c r="B77" s="110"/>
      <c r="C77" s="111"/>
      <c r="D77" s="112"/>
      <c r="E77" s="112"/>
      <c r="F77" s="225">
        <v>5</v>
      </c>
      <c r="G77" s="226"/>
      <c r="H77" s="147"/>
      <c r="I77" s="113"/>
      <c r="J77" s="113"/>
      <c r="K77" s="147"/>
      <c r="L77" s="124"/>
    </row>
    <row r="78" spans="2:12" x14ac:dyDescent="0.2">
      <c r="B78" s="110"/>
      <c r="C78" s="111"/>
      <c r="D78" s="112"/>
      <c r="E78" s="112"/>
      <c r="F78" s="225">
        <v>5</v>
      </c>
      <c r="G78" s="226"/>
      <c r="H78" s="147"/>
      <c r="I78" s="113"/>
      <c r="J78" s="113"/>
      <c r="K78" s="147"/>
      <c r="L78" s="124"/>
    </row>
    <row r="79" spans="2:12" x14ac:dyDescent="0.2">
      <c r="B79" s="110"/>
      <c r="C79" s="111"/>
      <c r="D79" s="112"/>
      <c r="E79" s="112"/>
      <c r="F79" s="225">
        <v>5</v>
      </c>
      <c r="G79" s="226"/>
      <c r="H79" s="147"/>
      <c r="I79" s="113"/>
      <c r="J79" s="113"/>
      <c r="K79" s="147"/>
      <c r="L79" s="124"/>
    </row>
    <row r="80" spans="2:12" x14ac:dyDescent="0.2">
      <c r="B80" s="110"/>
      <c r="C80" s="111"/>
      <c r="D80" s="112"/>
      <c r="E80" s="112"/>
      <c r="F80" s="225">
        <v>5</v>
      </c>
      <c r="G80" s="226"/>
      <c r="H80" s="147"/>
      <c r="I80" s="113"/>
      <c r="J80" s="113"/>
      <c r="K80" s="147"/>
      <c r="L80" s="124"/>
    </row>
    <row r="81" spans="2:12" x14ac:dyDescent="0.2">
      <c r="B81" s="110"/>
      <c r="C81" s="111"/>
      <c r="D81" s="112"/>
      <c r="E81" s="112"/>
      <c r="F81" s="225">
        <v>5</v>
      </c>
      <c r="G81" s="226"/>
      <c r="H81" s="147"/>
      <c r="I81" s="113"/>
      <c r="J81" s="113"/>
      <c r="K81" s="147"/>
      <c r="L81" s="124"/>
    </row>
    <row r="82" spans="2:12" x14ac:dyDescent="0.2">
      <c r="B82" s="110"/>
      <c r="C82" s="111"/>
      <c r="D82" s="112"/>
      <c r="E82" s="112"/>
      <c r="F82" s="225">
        <v>5</v>
      </c>
      <c r="G82" s="226"/>
      <c r="H82" s="147"/>
      <c r="I82" s="113"/>
      <c r="J82" s="113"/>
      <c r="K82" s="147"/>
      <c r="L82" s="124"/>
    </row>
    <row r="83" spans="2:12" x14ac:dyDescent="0.2">
      <c r="B83" s="110"/>
      <c r="C83" s="111"/>
      <c r="D83" s="112"/>
      <c r="E83" s="112"/>
      <c r="F83" s="225">
        <v>5</v>
      </c>
      <c r="G83" s="226"/>
      <c r="H83" s="147"/>
      <c r="I83" s="113"/>
      <c r="J83" s="113"/>
      <c r="K83" s="147"/>
      <c r="L83" s="124"/>
    </row>
    <row r="84" spans="2:12" x14ac:dyDescent="0.2">
      <c r="B84" s="110"/>
      <c r="C84" s="111"/>
      <c r="D84" s="112"/>
      <c r="E84" s="112"/>
      <c r="F84" s="225">
        <v>5</v>
      </c>
      <c r="G84" s="226"/>
      <c r="H84" s="147"/>
      <c r="I84" s="113"/>
      <c r="J84" s="113"/>
      <c r="K84" s="147"/>
      <c r="L84" s="124"/>
    </row>
    <row r="85" spans="2:12" x14ac:dyDescent="0.2">
      <c r="B85" s="110"/>
      <c r="C85" s="111"/>
      <c r="D85" s="112"/>
      <c r="E85" s="112"/>
      <c r="F85" s="225">
        <v>5</v>
      </c>
      <c r="G85" s="226"/>
      <c r="H85" s="147"/>
      <c r="I85" s="113"/>
      <c r="J85" s="113"/>
      <c r="K85" s="147"/>
      <c r="L85" s="124"/>
    </row>
    <row r="86" spans="2:12" x14ac:dyDescent="0.2">
      <c r="B86" s="110"/>
      <c r="C86" s="111"/>
      <c r="D86" s="112"/>
      <c r="E86" s="112"/>
      <c r="F86" s="225">
        <v>5</v>
      </c>
      <c r="G86" s="226"/>
      <c r="H86" s="147"/>
      <c r="I86" s="113"/>
      <c r="J86" s="113"/>
      <c r="K86" s="147"/>
      <c r="L86" s="124"/>
    </row>
    <row r="87" spans="2:12" x14ac:dyDescent="0.2">
      <c r="B87" s="110"/>
      <c r="C87" s="111"/>
      <c r="D87" s="112"/>
      <c r="E87" s="112"/>
      <c r="F87" s="225">
        <v>5</v>
      </c>
      <c r="G87" s="226"/>
      <c r="H87" s="147"/>
      <c r="I87" s="113"/>
      <c r="J87" s="113"/>
      <c r="K87" s="147"/>
      <c r="L87" s="124"/>
    </row>
    <row r="88" spans="2:12" x14ac:dyDescent="0.2">
      <c r="B88" s="110"/>
      <c r="C88" s="111"/>
      <c r="D88" s="112"/>
      <c r="E88" s="112"/>
      <c r="F88" s="225">
        <v>5</v>
      </c>
      <c r="G88" s="226"/>
      <c r="H88" s="147"/>
      <c r="I88" s="113"/>
      <c r="J88" s="113"/>
      <c r="K88" s="147"/>
      <c r="L88" s="124"/>
    </row>
    <row r="89" spans="2:12" x14ac:dyDescent="0.2">
      <c r="B89" s="110"/>
      <c r="C89" s="111"/>
      <c r="D89" s="112"/>
      <c r="E89" s="112"/>
      <c r="F89" s="225">
        <v>5</v>
      </c>
      <c r="G89" s="226"/>
      <c r="H89" s="147"/>
      <c r="I89" s="113"/>
      <c r="J89" s="113"/>
      <c r="K89" s="147"/>
      <c r="L89" s="124"/>
    </row>
    <row r="90" spans="2:12" x14ac:dyDescent="0.2">
      <c r="B90" s="110"/>
      <c r="C90" s="111"/>
      <c r="D90" s="112"/>
      <c r="E90" s="112"/>
      <c r="F90" s="225">
        <v>5</v>
      </c>
      <c r="G90" s="226"/>
      <c r="H90" s="147"/>
      <c r="I90" s="113"/>
      <c r="J90" s="113"/>
      <c r="K90" s="147"/>
      <c r="L90" s="124"/>
    </row>
    <row r="91" spans="2:12" x14ac:dyDescent="0.2">
      <c r="B91" s="110"/>
      <c r="C91" s="111"/>
      <c r="D91" s="112"/>
      <c r="E91" s="112"/>
      <c r="F91" s="225">
        <v>5</v>
      </c>
      <c r="G91" s="226"/>
      <c r="H91" s="147"/>
      <c r="I91" s="113"/>
      <c r="J91" s="113"/>
      <c r="K91" s="147"/>
      <c r="L91" s="124"/>
    </row>
    <row r="92" spans="2:12" x14ac:dyDescent="0.2">
      <c r="B92" s="110"/>
      <c r="C92" s="111"/>
      <c r="D92" s="112"/>
      <c r="E92" s="112"/>
      <c r="F92" s="225">
        <v>5</v>
      </c>
      <c r="G92" s="226"/>
      <c r="H92" s="147"/>
      <c r="I92" s="113"/>
      <c r="J92" s="113"/>
      <c r="K92" s="147"/>
      <c r="L92" s="124"/>
    </row>
    <row r="93" spans="2:12" x14ac:dyDescent="0.2">
      <c r="B93" s="110"/>
      <c r="C93" s="111"/>
      <c r="D93" s="112"/>
      <c r="E93" s="112"/>
      <c r="F93" s="225">
        <v>5</v>
      </c>
      <c r="G93" s="226" t="str">
        <f>IF(E93&gt;0,E93/F93,"")</f>
        <v/>
      </c>
      <c r="H93" s="147"/>
      <c r="I93" s="113"/>
      <c r="J93" s="113"/>
      <c r="K93" s="147"/>
      <c r="L93" s="124"/>
    </row>
    <row r="94" spans="2:12" x14ac:dyDescent="0.2">
      <c r="B94" s="110"/>
      <c r="C94" s="111"/>
      <c r="D94" s="112"/>
      <c r="E94" s="112"/>
      <c r="F94" s="225">
        <v>5</v>
      </c>
      <c r="G94" s="226" t="str">
        <f>IF(E94&gt;0,E94/F94,"")</f>
        <v/>
      </c>
      <c r="H94" s="147"/>
      <c r="I94" s="113"/>
      <c r="J94" s="113"/>
      <c r="K94" s="147"/>
      <c r="L94" s="124"/>
    </row>
    <row r="95" spans="2:12" x14ac:dyDescent="0.2">
      <c r="B95" s="110"/>
      <c r="C95" s="111"/>
      <c r="D95" s="112"/>
      <c r="E95" s="112"/>
      <c r="F95" s="225">
        <v>5</v>
      </c>
      <c r="G95" s="226"/>
      <c r="H95" s="147"/>
      <c r="I95" s="113"/>
      <c r="J95" s="113"/>
      <c r="K95" s="147"/>
      <c r="L95" s="124"/>
    </row>
    <row r="96" spans="2:12" x14ac:dyDescent="0.2">
      <c r="B96" s="110"/>
      <c r="C96" s="111"/>
      <c r="D96" s="112"/>
      <c r="E96" s="112"/>
      <c r="F96" s="225">
        <v>5</v>
      </c>
      <c r="G96" s="226"/>
      <c r="H96" s="147"/>
      <c r="I96" s="113"/>
      <c r="J96" s="113"/>
      <c r="K96" s="147"/>
      <c r="L96" s="124"/>
    </row>
    <row r="97" spans="2:12" x14ac:dyDescent="0.2">
      <c r="B97" s="110"/>
      <c r="C97" s="111"/>
      <c r="D97" s="112"/>
      <c r="E97" s="112"/>
      <c r="F97" s="225">
        <v>5</v>
      </c>
      <c r="G97" s="226"/>
      <c r="H97" s="147"/>
      <c r="I97" s="113"/>
      <c r="J97" s="113"/>
      <c r="K97" s="147"/>
      <c r="L97" s="124"/>
    </row>
    <row r="98" spans="2:12" x14ac:dyDescent="0.2">
      <c r="B98" s="110"/>
      <c r="C98" s="111"/>
      <c r="D98" s="112"/>
      <c r="E98" s="112"/>
      <c r="F98" s="225">
        <v>5</v>
      </c>
      <c r="G98" s="226"/>
      <c r="H98" s="147"/>
      <c r="I98" s="113"/>
      <c r="J98" s="113"/>
      <c r="K98" s="147"/>
      <c r="L98" s="124"/>
    </row>
    <row r="99" spans="2:12" x14ac:dyDescent="0.2">
      <c r="B99" s="110"/>
      <c r="C99" s="111"/>
      <c r="D99" s="112"/>
      <c r="E99" s="112"/>
      <c r="F99" s="225">
        <v>5</v>
      </c>
      <c r="G99" s="226"/>
      <c r="H99" s="147"/>
      <c r="I99" s="113"/>
      <c r="J99" s="113"/>
      <c r="K99" s="147"/>
      <c r="L99" s="124"/>
    </row>
    <row r="100" spans="2:12" x14ac:dyDescent="0.2">
      <c r="B100" s="110"/>
      <c r="C100" s="111"/>
      <c r="D100" s="112"/>
      <c r="E100" s="112"/>
      <c r="F100" s="225">
        <v>5</v>
      </c>
      <c r="G100" s="226"/>
      <c r="H100" s="147"/>
      <c r="I100" s="113"/>
      <c r="J100" s="113"/>
      <c r="K100" s="147"/>
      <c r="L100" s="124"/>
    </row>
    <row r="101" spans="2:12" x14ac:dyDescent="0.2">
      <c r="B101" s="110"/>
      <c r="C101" s="111"/>
      <c r="D101" s="112"/>
      <c r="E101" s="112"/>
      <c r="F101" s="225">
        <v>5</v>
      </c>
      <c r="G101" s="226"/>
      <c r="H101" s="147"/>
      <c r="I101" s="113"/>
      <c r="J101" s="113"/>
      <c r="K101" s="147"/>
      <c r="L101" s="124"/>
    </row>
    <row r="102" spans="2:12" x14ac:dyDescent="0.2">
      <c r="B102" s="110"/>
      <c r="C102" s="111"/>
      <c r="D102" s="112"/>
      <c r="E102" s="112"/>
      <c r="F102" s="225">
        <v>5</v>
      </c>
      <c r="G102" s="226"/>
      <c r="H102" s="147"/>
      <c r="I102" s="113"/>
      <c r="J102" s="113"/>
      <c r="K102" s="147"/>
      <c r="L102" s="124"/>
    </row>
    <row r="103" spans="2:12" x14ac:dyDescent="0.2">
      <c r="B103" s="110"/>
      <c r="C103" s="111"/>
      <c r="D103" s="112"/>
      <c r="E103" s="112"/>
      <c r="F103" s="225">
        <v>5</v>
      </c>
      <c r="G103" s="226"/>
      <c r="H103" s="147"/>
      <c r="I103" s="113"/>
      <c r="J103" s="113"/>
      <c r="K103" s="147"/>
      <c r="L103" s="124"/>
    </row>
    <row r="104" spans="2:12" x14ac:dyDescent="0.2">
      <c r="B104" s="110"/>
      <c r="C104" s="111"/>
      <c r="D104" s="112"/>
      <c r="E104" s="112"/>
      <c r="F104" s="225">
        <v>5</v>
      </c>
      <c r="G104" s="226"/>
      <c r="H104" s="147"/>
      <c r="I104" s="113"/>
      <c r="J104" s="113"/>
      <c r="K104" s="147"/>
      <c r="L104" s="124"/>
    </row>
    <row r="105" spans="2:12" x14ac:dyDescent="0.2">
      <c r="B105" s="110"/>
      <c r="C105" s="111"/>
      <c r="D105" s="112"/>
      <c r="E105" s="112"/>
      <c r="F105" s="225">
        <v>5</v>
      </c>
      <c r="G105" s="226" t="str">
        <f>IF(E105&gt;0,E105/F105,"")</f>
        <v/>
      </c>
      <c r="H105" s="147"/>
      <c r="I105" s="113"/>
      <c r="J105" s="113"/>
      <c r="K105" s="147"/>
      <c r="L105" s="124"/>
    </row>
    <row r="106" spans="2:12" x14ac:dyDescent="0.2">
      <c r="B106" s="110"/>
      <c r="C106" s="111"/>
      <c r="D106" s="112"/>
      <c r="E106" s="112"/>
      <c r="F106" s="225">
        <v>5</v>
      </c>
      <c r="G106" s="226" t="str">
        <f>IF(E106&gt;0,E106/F106,"")</f>
        <v/>
      </c>
      <c r="H106" s="147"/>
      <c r="I106" s="113"/>
      <c r="J106" s="113"/>
      <c r="K106" s="147"/>
      <c r="L106" s="124"/>
    </row>
    <row r="107" spans="2:12" x14ac:dyDescent="0.2">
      <c r="B107" s="110"/>
      <c r="C107" s="111"/>
      <c r="D107" s="112"/>
      <c r="E107" s="112"/>
      <c r="F107" s="225">
        <v>5</v>
      </c>
      <c r="G107" s="226" t="str">
        <f>IF(E107&gt;0,E107/F107,"")</f>
        <v/>
      </c>
      <c r="H107" s="147"/>
      <c r="I107" s="113"/>
      <c r="J107" s="113"/>
      <c r="K107" s="147"/>
      <c r="L107" s="124"/>
    </row>
    <row r="108" spans="2:12" x14ac:dyDescent="0.2">
      <c r="B108" s="110"/>
      <c r="C108" s="111"/>
      <c r="D108" s="112"/>
      <c r="E108" s="112"/>
      <c r="F108" s="225">
        <v>5</v>
      </c>
      <c r="G108" s="226" t="str">
        <f>IF(E108&gt;0,E108/F108,"")</f>
        <v/>
      </c>
      <c r="H108" s="147"/>
      <c r="I108" s="113"/>
      <c r="J108" s="113"/>
      <c r="K108" s="147"/>
      <c r="L108" s="124"/>
    </row>
    <row r="109" spans="2:12" x14ac:dyDescent="0.2">
      <c r="B109" s="110"/>
      <c r="C109" s="111"/>
      <c r="D109" s="112"/>
      <c r="E109" s="112"/>
      <c r="F109" s="225">
        <v>5</v>
      </c>
      <c r="G109" s="226"/>
      <c r="H109" s="147"/>
      <c r="I109" s="113"/>
      <c r="J109" s="113"/>
      <c r="K109" s="147"/>
      <c r="L109" s="124"/>
    </row>
    <row r="110" spans="2:12" x14ac:dyDescent="0.2">
      <c r="B110" s="110"/>
      <c r="C110" s="111"/>
      <c r="D110" s="112"/>
      <c r="E110" s="112"/>
      <c r="F110" s="225">
        <v>5</v>
      </c>
      <c r="G110" s="226"/>
      <c r="H110" s="147"/>
      <c r="I110" s="113"/>
      <c r="J110" s="113"/>
      <c r="K110" s="147"/>
      <c r="L110" s="124"/>
    </row>
    <row r="111" spans="2:12" x14ac:dyDescent="0.2">
      <c r="B111" s="110"/>
      <c r="C111" s="111"/>
      <c r="D111" s="112"/>
      <c r="E111" s="112"/>
      <c r="F111" s="225">
        <v>5</v>
      </c>
      <c r="G111" s="226"/>
      <c r="H111" s="147"/>
      <c r="I111" s="113"/>
      <c r="J111" s="113"/>
      <c r="K111" s="147"/>
      <c r="L111" s="124"/>
    </row>
    <row r="112" spans="2:12" x14ac:dyDescent="0.2">
      <c r="B112" s="110"/>
      <c r="C112" s="111"/>
      <c r="D112" s="112"/>
      <c r="E112" s="112"/>
      <c r="F112" s="225">
        <v>5</v>
      </c>
      <c r="G112" s="226"/>
      <c r="H112" s="147"/>
      <c r="I112" s="113"/>
      <c r="J112" s="113"/>
      <c r="K112" s="147"/>
      <c r="L112" s="124"/>
    </row>
    <row r="113" spans="2:12" x14ac:dyDescent="0.2">
      <c r="B113" s="110"/>
      <c r="C113" s="111"/>
      <c r="D113" s="112"/>
      <c r="E113" s="112"/>
      <c r="F113" s="225">
        <v>5</v>
      </c>
      <c r="G113" s="226"/>
      <c r="H113" s="147"/>
      <c r="I113" s="113"/>
      <c r="J113" s="113"/>
      <c r="K113" s="147"/>
      <c r="L113" s="124"/>
    </row>
    <row r="114" spans="2:12" x14ac:dyDescent="0.2">
      <c r="B114" s="110"/>
      <c r="C114" s="111"/>
      <c r="D114" s="112"/>
      <c r="E114" s="112"/>
      <c r="F114" s="225">
        <v>5</v>
      </c>
      <c r="G114" s="226"/>
      <c r="H114" s="147"/>
      <c r="I114" s="113"/>
      <c r="J114" s="113"/>
      <c r="K114" s="147"/>
      <c r="L114" s="124"/>
    </row>
    <row r="115" spans="2:12" x14ac:dyDescent="0.2">
      <c r="B115" s="110"/>
      <c r="C115" s="111"/>
      <c r="D115" s="112"/>
      <c r="E115" s="112"/>
      <c r="F115" s="225">
        <v>5</v>
      </c>
      <c r="G115" s="226"/>
      <c r="H115" s="147"/>
      <c r="I115" s="113"/>
      <c r="J115" s="113"/>
      <c r="K115" s="147"/>
      <c r="L115" s="124"/>
    </row>
    <row r="116" spans="2:12" x14ac:dyDescent="0.2">
      <c r="B116" s="110"/>
      <c r="C116" s="111"/>
      <c r="D116" s="112"/>
      <c r="E116" s="112"/>
      <c r="F116" s="225">
        <v>5</v>
      </c>
      <c r="G116" s="226"/>
      <c r="H116" s="147"/>
      <c r="I116" s="113"/>
      <c r="J116" s="113"/>
      <c r="K116" s="147"/>
      <c r="L116" s="124"/>
    </row>
    <row r="117" spans="2:12" x14ac:dyDescent="0.2">
      <c r="B117" s="110"/>
      <c r="C117" s="111"/>
      <c r="D117" s="112"/>
      <c r="E117" s="112"/>
      <c r="F117" s="225">
        <v>5</v>
      </c>
      <c r="G117" s="226"/>
      <c r="H117" s="147"/>
      <c r="I117" s="113"/>
      <c r="J117" s="113"/>
      <c r="K117" s="147"/>
      <c r="L117" s="124"/>
    </row>
    <row r="118" spans="2:12" x14ac:dyDescent="0.2">
      <c r="B118" s="110"/>
      <c r="C118" s="111"/>
      <c r="D118" s="112"/>
      <c r="E118" s="112"/>
      <c r="F118" s="225">
        <v>5</v>
      </c>
      <c r="G118" s="226"/>
      <c r="H118" s="147"/>
      <c r="I118" s="113"/>
      <c r="J118" s="113"/>
      <c r="K118" s="147"/>
      <c r="L118" s="124"/>
    </row>
    <row r="119" spans="2:12" x14ac:dyDescent="0.2">
      <c r="B119" s="110"/>
      <c r="C119" s="111"/>
      <c r="D119" s="112"/>
      <c r="E119" s="112"/>
      <c r="F119" s="225">
        <v>5</v>
      </c>
      <c r="G119" s="226"/>
      <c r="H119" s="147"/>
      <c r="I119" s="113"/>
      <c r="J119" s="113"/>
      <c r="K119" s="147"/>
      <c r="L119" s="124"/>
    </row>
    <row r="120" spans="2:12" x14ac:dyDescent="0.2">
      <c r="B120" s="110"/>
      <c r="C120" s="111"/>
      <c r="D120" s="112"/>
      <c r="E120" s="112"/>
      <c r="F120" s="225">
        <v>5</v>
      </c>
      <c r="G120" s="226"/>
      <c r="H120" s="147"/>
      <c r="I120" s="113"/>
      <c r="J120" s="113"/>
      <c r="K120" s="147"/>
      <c r="L120" s="124"/>
    </row>
    <row r="121" spans="2:12" x14ac:dyDescent="0.2">
      <c r="B121" s="110"/>
      <c r="C121" s="111"/>
      <c r="D121" s="112"/>
      <c r="E121" s="112"/>
      <c r="F121" s="225">
        <v>5</v>
      </c>
      <c r="G121" s="226"/>
      <c r="H121" s="147"/>
      <c r="I121" s="113"/>
      <c r="J121" s="113"/>
      <c r="K121" s="147"/>
      <c r="L121" s="124"/>
    </row>
    <row r="122" spans="2:12" x14ac:dyDescent="0.2">
      <c r="B122" s="110"/>
      <c r="C122" s="111"/>
      <c r="D122" s="112"/>
      <c r="E122" s="112"/>
      <c r="F122" s="225">
        <v>5</v>
      </c>
      <c r="G122" s="226"/>
      <c r="H122" s="147"/>
      <c r="I122" s="113"/>
      <c r="J122" s="113"/>
      <c r="K122" s="147"/>
      <c r="L122" s="124"/>
    </row>
    <row r="123" spans="2:12" x14ac:dyDescent="0.2">
      <c r="B123" s="110"/>
      <c r="C123" s="111"/>
      <c r="D123" s="112"/>
      <c r="E123" s="112"/>
      <c r="F123" s="225">
        <v>5</v>
      </c>
      <c r="G123" s="226"/>
      <c r="H123" s="147"/>
      <c r="I123" s="113"/>
      <c r="J123" s="113"/>
      <c r="K123" s="147"/>
      <c r="L123" s="124"/>
    </row>
    <row r="124" spans="2:12" x14ac:dyDescent="0.2">
      <c r="B124" s="110"/>
      <c r="C124" s="111"/>
      <c r="D124" s="112"/>
      <c r="E124" s="112"/>
      <c r="F124" s="225">
        <v>5</v>
      </c>
      <c r="G124" s="226"/>
      <c r="H124" s="147"/>
      <c r="I124" s="113"/>
      <c r="J124" s="113"/>
      <c r="K124" s="147"/>
      <c r="L124" s="124"/>
    </row>
    <row r="125" spans="2:12" x14ac:dyDescent="0.2">
      <c r="B125" s="110"/>
      <c r="C125" s="111"/>
      <c r="D125" s="112"/>
      <c r="E125" s="112"/>
      <c r="F125" s="225">
        <v>5</v>
      </c>
      <c r="G125" s="226"/>
      <c r="H125" s="147"/>
      <c r="I125" s="113"/>
      <c r="J125" s="113"/>
      <c r="K125" s="147"/>
      <c r="L125" s="124"/>
    </row>
    <row r="126" spans="2:12" x14ac:dyDescent="0.2">
      <c r="B126" s="110"/>
      <c r="C126" s="111"/>
      <c r="D126" s="112"/>
      <c r="E126" s="112"/>
      <c r="F126" s="225">
        <v>5</v>
      </c>
      <c r="G126" s="226"/>
      <c r="H126" s="147"/>
      <c r="I126" s="113"/>
      <c r="J126" s="113"/>
      <c r="K126" s="147"/>
      <c r="L126" s="124"/>
    </row>
    <row r="127" spans="2:12" x14ac:dyDescent="0.2">
      <c r="B127" s="110"/>
      <c r="C127" s="111"/>
      <c r="D127" s="112"/>
      <c r="E127" s="112"/>
      <c r="F127" s="225">
        <v>5</v>
      </c>
      <c r="G127" s="226"/>
      <c r="H127" s="147"/>
      <c r="I127" s="113"/>
      <c r="J127" s="113"/>
      <c r="K127" s="147"/>
      <c r="L127" s="124"/>
    </row>
    <row r="128" spans="2:12" x14ac:dyDescent="0.2">
      <c r="B128" s="110"/>
      <c r="C128" s="111"/>
      <c r="D128" s="112"/>
      <c r="E128" s="112"/>
      <c r="F128" s="225">
        <v>5</v>
      </c>
      <c r="G128" s="226"/>
      <c r="H128" s="147"/>
      <c r="I128" s="113"/>
      <c r="J128" s="113"/>
      <c r="K128" s="147"/>
      <c r="L128" s="124"/>
    </row>
    <row r="129" spans="2:12" x14ac:dyDescent="0.2">
      <c r="B129" s="110"/>
      <c r="C129" s="111"/>
      <c r="D129" s="112"/>
      <c r="E129" s="112"/>
      <c r="F129" s="225">
        <v>5</v>
      </c>
      <c r="G129" s="226"/>
      <c r="H129" s="147"/>
      <c r="I129" s="113"/>
      <c r="J129" s="113"/>
      <c r="K129" s="147"/>
      <c r="L129" s="124"/>
    </row>
    <row r="130" spans="2:12" x14ac:dyDescent="0.2">
      <c r="B130" s="110"/>
      <c r="C130" s="111"/>
      <c r="D130" s="112"/>
      <c r="E130" s="112"/>
      <c r="F130" s="225">
        <v>5</v>
      </c>
      <c r="G130" s="226"/>
      <c r="H130" s="147"/>
      <c r="I130" s="113"/>
      <c r="J130" s="113"/>
      <c r="K130" s="147"/>
      <c r="L130" s="124"/>
    </row>
    <row r="131" spans="2:12" x14ac:dyDescent="0.2">
      <c r="B131" s="110"/>
      <c r="C131" s="111"/>
      <c r="D131" s="112"/>
      <c r="E131" s="112"/>
      <c r="F131" s="225">
        <v>5</v>
      </c>
      <c r="G131" s="226"/>
      <c r="H131" s="147"/>
      <c r="I131" s="113"/>
      <c r="J131" s="113"/>
      <c r="K131" s="147"/>
      <c r="L131" s="124"/>
    </row>
    <row r="132" spans="2:12" x14ac:dyDescent="0.2">
      <c r="B132" s="110"/>
      <c r="C132" s="111"/>
      <c r="D132" s="112"/>
      <c r="E132" s="112"/>
      <c r="F132" s="225">
        <v>5</v>
      </c>
      <c r="G132" s="226"/>
      <c r="H132" s="147"/>
      <c r="I132" s="113"/>
      <c r="J132" s="113"/>
      <c r="K132" s="147"/>
      <c r="L132" s="124"/>
    </row>
    <row r="133" spans="2:12" x14ac:dyDescent="0.2">
      <c r="B133" s="110"/>
      <c r="C133" s="111"/>
      <c r="D133" s="112"/>
      <c r="E133" s="112"/>
      <c r="F133" s="225">
        <v>5</v>
      </c>
      <c r="G133" s="226"/>
      <c r="H133" s="147"/>
      <c r="I133" s="113"/>
      <c r="J133" s="113"/>
      <c r="K133" s="147"/>
      <c r="L133" s="124"/>
    </row>
    <row r="134" spans="2:12" x14ac:dyDescent="0.2">
      <c r="B134" s="110"/>
      <c r="C134" s="111"/>
      <c r="D134" s="112"/>
      <c r="E134" s="112"/>
      <c r="F134" s="225">
        <v>5</v>
      </c>
      <c r="G134" s="226"/>
      <c r="H134" s="147"/>
      <c r="I134" s="113"/>
      <c r="J134" s="113"/>
      <c r="K134" s="147"/>
      <c r="L134" s="124"/>
    </row>
    <row r="135" spans="2:12" x14ac:dyDescent="0.2">
      <c r="B135" s="110"/>
      <c r="C135" s="111"/>
      <c r="D135" s="112"/>
      <c r="E135" s="112"/>
      <c r="F135" s="225">
        <v>5</v>
      </c>
      <c r="G135" s="226"/>
      <c r="H135" s="147"/>
      <c r="I135" s="113"/>
      <c r="J135" s="113"/>
      <c r="K135" s="147"/>
      <c r="L135" s="124"/>
    </row>
    <row r="136" spans="2:12" x14ac:dyDescent="0.2">
      <c r="B136" s="110"/>
      <c r="C136" s="111"/>
      <c r="D136" s="112"/>
      <c r="E136" s="112"/>
      <c r="F136" s="225">
        <v>5</v>
      </c>
      <c r="G136" s="226"/>
      <c r="H136" s="147"/>
      <c r="I136" s="113"/>
      <c r="J136" s="113"/>
      <c r="K136" s="147"/>
      <c r="L136" s="124"/>
    </row>
    <row r="137" spans="2:12" x14ac:dyDescent="0.2">
      <c r="B137" s="110"/>
      <c r="C137" s="111"/>
      <c r="D137" s="112"/>
      <c r="E137" s="112"/>
      <c r="F137" s="225">
        <v>5</v>
      </c>
      <c r="G137" s="226"/>
      <c r="H137" s="147"/>
      <c r="I137" s="113"/>
      <c r="J137" s="113"/>
      <c r="K137" s="147"/>
      <c r="L137" s="124"/>
    </row>
    <row r="138" spans="2:12" x14ac:dyDescent="0.2">
      <c r="B138" s="110"/>
      <c r="C138" s="111"/>
      <c r="D138" s="112"/>
      <c r="E138" s="112"/>
      <c r="F138" s="225">
        <v>5</v>
      </c>
      <c r="G138" s="226"/>
      <c r="H138" s="147"/>
      <c r="I138" s="113"/>
      <c r="J138" s="113"/>
      <c r="K138" s="147"/>
      <c r="L138" s="124"/>
    </row>
    <row r="139" spans="2:12" x14ac:dyDescent="0.2">
      <c r="B139" s="110"/>
      <c r="C139" s="111"/>
      <c r="D139" s="112"/>
      <c r="E139" s="112"/>
      <c r="F139" s="225">
        <v>5</v>
      </c>
      <c r="G139" s="226"/>
      <c r="H139" s="147"/>
      <c r="I139" s="113"/>
      <c r="J139" s="113"/>
      <c r="K139" s="147"/>
      <c r="L139" s="124"/>
    </row>
    <row r="140" spans="2:12" x14ac:dyDescent="0.2">
      <c r="B140" s="110"/>
      <c r="C140" s="111"/>
      <c r="D140" s="112"/>
      <c r="E140" s="112"/>
      <c r="F140" s="225">
        <v>5</v>
      </c>
      <c r="G140" s="226"/>
      <c r="H140" s="147"/>
      <c r="I140" s="113"/>
      <c r="J140" s="113"/>
      <c r="K140" s="147"/>
      <c r="L140" s="124"/>
    </row>
    <row r="141" spans="2:12" x14ac:dyDescent="0.2">
      <c r="B141" s="110"/>
      <c r="C141" s="111"/>
      <c r="D141" s="112"/>
      <c r="E141" s="112"/>
      <c r="F141" s="225">
        <v>5</v>
      </c>
      <c r="G141" s="226"/>
      <c r="H141" s="147"/>
      <c r="I141" s="113"/>
      <c r="J141" s="113"/>
      <c r="K141" s="147"/>
      <c r="L141" s="124"/>
    </row>
    <row r="142" spans="2:12" x14ac:dyDescent="0.2">
      <c r="B142" s="110"/>
      <c r="C142" s="111"/>
      <c r="D142" s="112"/>
      <c r="E142" s="112"/>
      <c r="F142" s="225">
        <v>5</v>
      </c>
      <c r="G142" s="226"/>
      <c r="H142" s="147"/>
      <c r="I142" s="113"/>
      <c r="J142" s="113"/>
      <c r="K142" s="147"/>
      <c r="L142" s="124"/>
    </row>
    <row r="143" spans="2:12" x14ac:dyDescent="0.2">
      <c r="B143" s="110"/>
      <c r="C143" s="111"/>
      <c r="D143" s="112"/>
      <c r="E143" s="112"/>
      <c r="F143" s="225">
        <v>5</v>
      </c>
      <c r="G143" s="226"/>
      <c r="H143" s="147"/>
      <c r="I143" s="113"/>
      <c r="J143" s="113"/>
      <c r="K143" s="147"/>
      <c r="L143" s="124"/>
    </row>
    <row r="144" spans="2:12" x14ac:dyDescent="0.2">
      <c r="B144" s="110"/>
      <c r="C144" s="111"/>
      <c r="D144" s="112"/>
      <c r="E144" s="112"/>
      <c r="F144" s="225">
        <v>5</v>
      </c>
      <c r="G144" s="226"/>
      <c r="H144" s="147"/>
      <c r="I144" s="113"/>
      <c r="J144" s="113"/>
      <c r="K144" s="147"/>
      <c r="L144" s="124"/>
    </row>
    <row r="145" spans="2:12" x14ac:dyDescent="0.2">
      <c r="B145" s="110"/>
      <c r="C145" s="111"/>
      <c r="D145" s="112"/>
      <c r="E145" s="112"/>
      <c r="F145" s="225">
        <v>5</v>
      </c>
      <c r="G145" s="226"/>
      <c r="H145" s="147"/>
      <c r="I145" s="113"/>
      <c r="J145" s="113"/>
      <c r="K145" s="147"/>
      <c r="L145" s="124"/>
    </row>
    <row r="146" spans="2:12" x14ac:dyDescent="0.2">
      <c r="B146" s="110"/>
      <c r="C146" s="111"/>
      <c r="D146" s="112"/>
      <c r="E146" s="112"/>
      <c r="F146" s="225">
        <v>5</v>
      </c>
      <c r="G146" s="226"/>
      <c r="H146" s="147"/>
      <c r="I146" s="113"/>
      <c r="J146" s="113"/>
      <c r="K146" s="147"/>
      <c r="L146" s="124"/>
    </row>
    <row r="147" spans="2:12" x14ac:dyDescent="0.2">
      <c r="B147" s="110"/>
      <c r="C147" s="111"/>
      <c r="D147" s="112"/>
      <c r="E147" s="112"/>
      <c r="F147" s="225">
        <v>5</v>
      </c>
      <c r="G147" s="226" t="str">
        <f>IF(E147&gt;0,E147/F147,"")</f>
        <v/>
      </c>
      <c r="H147" s="147"/>
      <c r="I147" s="113"/>
      <c r="J147" s="113"/>
      <c r="K147" s="147"/>
      <c r="L147" s="124"/>
    </row>
    <row r="148" spans="2:12" x14ac:dyDescent="0.2">
      <c r="B148" s="110"/>
      <c r="C148" s="111"/>
      <c r="D148" s="112"/>
      <c r="E148" s="112"/>
      <c r="F148" s="225">
        <v>5</v>
      </c>
      <c r="G148" s="226" t="str">
        <f>IF(E148&gt;0,E148/F148,"")</f>
        <v/>
      </c>
      <c r="H148" s="147"/>
      <c r="I148" s="113"/>
      <c r="J148" s="113"/>
      <c r="K148" s="147"/>
      <c r="L148" s="124"/>
    </row>
    <row r="149" spans="2:12" x14ac:dyDescent="0.2">
      <c r="B149" s="110"/>
      <c r="C149" s="111"/>
      <c r="D149" s="112"/>
      <c r="E149" s="112"/>
      <c r="F149" s="225">
        <v>5</v>
      </c>
      <c r="G149" s="226" t="str">
        <f>IF(E149&gt;0,E149/F149,"")</f>
        <v/>
      </c>
      <c r="H149" s="147"/>
      <c r="I149" s="113"/>
      <c r="J149" s="113"/>
      <c r="K149" s="147"/>
      <c r="L149" s="124"/>
    </row>
    <row r="150" spans="2:12" ht="15" customHeight="1" x14ac:dyDescent="0.2">
      <c r="B150" s="110"/>
      <c r="C150" s="111"/>
      <c r="D150" s="112"/>
      <c r="E150" s="112"/>
      <c r="F150" s="225">
        <v>5</v>
      </c>
      <c r="G150" s="226" t="str">
        <f>IF(E150&gt;0,E150/F150,"")</f>
        <v/>
      </c>
      <c r="H150" s="147"/>
      <c r="I150" s="113"/>
      <c r="J150" s="113"/>
      <c r="K150" s="147"/>
      <c r="L150" s="124"/>
    </row>
    <row r="151" spans="2:12" x14ac:dyDescent="0.2">
      <c r="B151" s="156"/>
      <c r="C151" s="151"/>
      <c r="D151" s="147"/>
      <c r="E151" s="147"/>
      <c r="F151" s="157"/>
      <c r="G151" s="147"/>
      <c r="H151" s="147"/>
      <c r="I151" s="147"/>
      <c r="J151" s="147"/>
      <c r="K151" s="5"/>
      <c r="L151" s="124"/>
    </row>
    <row r="152" spans="2:12" ht="13.5" thickBot="1" x14ac:dyDescent="0.25">
      <c r="B152" s="158"/>
      <c r="C152" s="151"/>
      <c r="D152" s="159"/>
      <c r="E152" s="151"/>
      <c r="F152" s="147"/>
      <c r="G152" s="147"/>
      <c r="H152" s="147"/>
      <c r="I152" s="147"/>
      <c r="J152" s="147"/>
      <c r="K152" s="5"/>
      <c r="L152" s="124"/>
    </row>
    <row r="153" spans="2:12" ht="16.5" thickBot="1" x14ac:dyDescent="0.3">
      <c r="B153" s="158" t="s">
        <v>17</v>
      </c>
      <c r="C153" s="151"/>
      <c r="D153" s="147"/>
      <c r="E153" s="160">
        <f>COUNT(E10:E150)</f>
        <v>0</v>
      </c>
      <c r="F153" s="161"/>
      <c r="G153" s="147"/>
      <c r="H153" s="147"/>
      <c r="I153" s="147"/>
      <c r="J153" s="147"/>
      <c r="K153" s="5"/>
      <c r="L153" s="124"/>
    </row>
    <row r="154" spans="2:12" ht="16.5" thickBot="1" x14ac:dyDescent="0.3">
      <c r="B154" s="158" t="s">
        <v>16</v>
      </c>
      <c r="C154" s="151"/>
      <c r="D154" s="159"/>
      <c r="E154" s="162">
        <f>SUM(E10:E150)</f>
        <v>0</v>
      </c>
      <c r="F154" s="161"/>
      <c r="G154" s="147"/>
      <c r="H154" s="147"/>
      <c r="I154" s="147"/>
      <c r="J154" s="147"/>
      <c r="K154" s="5"/>
      <c r="L154" s="124"/>
    </row>
    <row r="155" spans="2:12" x14ac:dyDescent="0.2">
      <c r="B155" s="156"/>
      <c r="C155" s="151"/>
      <c r="D155" s="147"/>
      <c r="E155" s="147"/>
      <c r="F155" s="163"/>
      <c r="G155" s="147"/>
      <c r="H155" s="147"/>
      <c r="I155" s="147"/>
      <c r="J155" s="147"/>
      <c r="K155" s="5"/>
      <c r="L155" s="124"/>
    </row>
    <row r="156" spans="2:12" ht="13.5" thickBot="1" x14ac:dyDescent="0.25">
      <c r="B156" s="164"/>
      <c r="C156" s="165"/>
      <c r="D156" s="166"/>
      <c r="E156" s="152"/>
      <c r="F156" s="167"/>
      <c r="G156" s="152"/>
      <c r="H156" s="152"/>
      <c r="I156" s="152"/>
      <c r="J156" s="152"/>
      <c r="K156" s="10"/>
      <c r="L156" s="124"/>
    </row>
    <row r="185" spans="38:38" x14ac:dyDescent="0.2">
      <c r="AL185" t="s">
        <v>24</v>
      </c>
    </row>
    <row r="186" spans="38:38" x14ac:dyDescent="0.2">
      <c r="AL186" t="s">
        <v>25</v>
      </c>
    </row>
    <row r="190" spans="38:38" x14ac:dyDescent="0.2">
      <c r="AL190" s="137" t="s">
        <v>96</v>
      </c>
    </row>
    <row r="191" spans="38:38" x14ac:dyDescent="0.2">
      <c r="AL191" s="137" t="s">
        <v>97</v>
      </c>
    </row>
  </sheetData>
  <sheetProtection algorithmName="SHA-512" hashValue="NjhL9AgeOamHnxJnYGJy7Dn0i1GnepcMHR8UdIn/2LvJxFDo006VLr6hcLgCQ45TVbXzIZjC8ijjZD6rFj9Shw==" saltValue="fVQgy6h3cElREUh0FOdnig==" spinCount="100000" sheet="1" objects="1" scenarios="1" formatCells="0" sort="0" autoFilter="0" pivotTables="0"/>
  <mergeCells count="1">
    <mergeCell ref="B2:E2"/>
  </mergeCells>
  <phoneticPr fontId="15" type="noConversion"/>
  <dataValidations count="2">
    <dataValidation type="list" allowBlank="1" showInputMessage="1" showErrorMessage="1" sqref="I10:J150">
      <formula1>$AL$185:$AL$186</formula1>
    </dataValidation>
    <dataValidation type="list" allowBlank="1" showInputMessage="1" showErrorMessage="1" sqref="D10:D150">
      <formula1>$AL$190:$AL$191</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J51"/>
  <sheetViews>
    <sheetView workbookViewId="0"/>
  </sheetViews>
  <sheetFormatPr defaultRowHeight="12.75" x14ac:dyDescent="0.2"/>
  <cols>
    <col min="2" max="2" width="60.85546875" customWidth="1"/>
    <col min="3" max="3" width="28.28515625" bestFit="1" customWidth="1"/>
    <col min="4" max="4" width="9.7109375" customWidth="1"/>
    <col min="6" max="6" width="24.7109375" customWidth="1"/>
  </cols>
  <sheetData>
    <row r="1" spans="2:36" ht="13.5" thickBot="1" x14ac:dyDescent="0.25"/>
    <row r="2" spans="2:36" x14ac:dyDescent="0.2">
      <c r="B2" s="126"/>
      <c r="C2" s="127"/>
      <c r="D2" s="5"/>
    </row>
    <row r="3" spans="2:36" ht="18" x14ac:dyDescent="0.25">
      <c r="B3" s="168" t="s">
        <v>135</v>
      </c>
      <c r="C3" s="128"/>
      <c r="D3" s="5"/>
    </row>
    <row r="4" spans="2:36" x14ac:dyDescent="0.2">
      <c r="B4" s="129"/>
      <c r="C4" s="130"/>
      <c r="D4" s="5"/>
    </row>
    <row r="5" spans="2:36" ht="15.75" x14ac:dyDescent="0.25">
      <c r="B5" s="56" t="s">
        <v>13</v>
      </c>
      <c r="C5" s="131"/>
      <c r="D5" s="11"/>
    </row>
    <row r="6" spans="2:36" ht="15" x14ac:dyDescent="0.2">
      <c r="B6" s="132" t="str">
        <f>'trans site'!B6</f>
        <v>Provider Name</v>
      </c>
      <c r="C6" s="130"/>
      <c r="D6" s="11"/>
    </row>
    <row r="7" spans="2:36" ht="15.75" x14ac:dyDescent="0.25">
      <c r="B7" s="56" t="s">
        <v>22</v>
      </c>
      <c r="C7" s="224">
        <v>0.94</v>
      </c>
      <c r="D7" s="57"/>
      <c r="AI7" s="120" t="s">
        <v>52</v>
      </c>
      <c r="AJ7" s="121">
        <v>1.6560999999999999</v>
      </c>
    </row>
    <row r="8" spans="2:36" ht="15.75" x14ac:dyDescent="0.25">
      <c r="B8" s="56" t="s">
        <v>21</v>
      </c>
      <c r="C8" s="224">
        <v>0.47</v>
      </c>
      <c r="D8" s="57"/>
      <c r="AI8" s="120" t="s">
        <v>53</v>
      </c>
      <c r="AJ8" s="121">
        <v>0.96630000000000005</v>
      </c>
    </row>
    <row r="9" spans="2:36" ht="15.75" x14ac:dyDescent="0.25">
      <c r="B9" s="60" t="s">
        <v>20</v>
      </c>
      <c r="C9" s="133">
        <v>0.2</v>
      </c>
      <c r="D9" s="57"/>
      <c r="AI9" s="120" t="s">
        <v>54</v>
      </c>
      <c r="AJ9" s="121">
        <v>0.98409999999999997</v>
      </c>
    </row>
    <row r="10" spans="2:36" ht="15.75" x14ac:dyDescent="0.25">
      <c r="B10" s="60" t="s">
        <v>19</v>
      </c>
      <c r="C10" s="134">
        <v>33</v>
      </c>
      <c r="D10" s="57"/>
      <c r="AI10" s="120" t="s">
        <v>55</v>
      </c>
      <c r="AJ10" s="121">
        <v>0.50349999999999995</v>
      </c>
    </row>
    <row r="11" spans="2:36" ht="15.75" x14ac:dyDescent="0.25">
      <c r="B11" s="60" t="s">
        <v>36</v>
      </c>
      <c r="C11" s="135">
        <v>650</v>
      </c>
      <c r="D11" s="122"/>
      <c r="AI11" s="120" t="s">
        <v>56</v>
      </c>
      <c r="AJ11" s="121">
        <v>0.50349999999999995</v>
      </c>
    </row>
    <row r="12" spans="2:36" ht="15.75" x14ac:dyDescent="0.25">
      <c r="B12" s="129"/>
      <c r="C12" s="130"/>
      <c r="D12" s="123"/>
      <c r="AI12" s="120" t="s">
        <v>57</v>
      </c>
      <c r="AJ12" s="121">
        <v>1.3250999999999999</v>
      </c>
    </row>
    <row r="13" spans="2:36" ht="15.75" x14ac:dyDescent="0.2">
      <c r="B13" s="60"/>
      <c r="C13" s="130"/>
      <c r="D13" s="124"/>
      <c r="AI13" s="120" t="s">
        <v>58</v>
      </c>
      <c r="AJ13" s="121">
        <v>0.83050000000000002</v>
      </c>
    </row>
    <row r="14" spans="2:36" ht="15.75" x14ac:dyDescent="0.25">
      <c r="B14" s="65"/>
      <c r="C14" s="188">
        <v>1</v>
      </c>
      <c r="D14" s="63"/>
      <c r="AI14" s="120" t="s">
        <v>59</v>
      </c>
      <c r="AJ14" s="121">
        <v>1.8543000000000001</v>
      </c>
    </row>
    <row r="15" spans="2:36" ht="21" thickBot="1" x14ac:dyDescent="0.35">
      <c r="B15" s="68"/>
      <c r="C15" s="136"/>
      <c r="D15" s="63"/>
      <c r="AI15" s="120" t="s">
        <v>60</v>
      </c>
      <c r="AJ15" s="121">
        <v>1.7689999999999999</v>
      </c>
    </row>
    <row r="16" spans="2:36" ht="20.25" x14ac:dyDescent="0.3">
      <c r="B16" s="69"/>
      <c r="C16" s="67"/>
      <c r="D16" s="63"/>
      <c r="AI16" s="120" t="s">
        <v>61</v>
      </c>
      <c r="AJ16" s="121">
        <v>0.93359999999999999</v>
      </c>
    </row>
    <row r="17" spans="2:36" ht="20.25" x14ac:dyDescent="0.3">
      <c r="B17" s="69"/>
      <c r="C17" s="125"/>
      <c r="D17" s="57"/>
      <c r="AI17" s="120" t="s">
        <v>62</v>
      </c>
      <c r="AJ17" s="121">
        <v>0.97760000000000002</v>
      </c>
    </row>
    <row r="18" spans="2:36" x14ac:dyDescent="0.2">
      <c r="B18" s="124"/>
      <c r="C18" s="124"/>
      <c r="D18" s="57"/>
      <c r="AI18" s="120" t="s">
        <v>63</v>
      </c>
      <c r="AJ18" s="121">
        <v>1.0124</v>
      </c>
    </row>
    <row r="19" spans="2:36" x14ac:dyDescent="0.2">
      <c r="B19" s="124"/>
      <c r="C19" s="124"/>
      <c r="D19" s="57"/>
      <c r="AI19" s="120" t="s">
        <v>64</v>
      </c>
      <c r="AJ19" s="121">
        <v>0.50349999999999995</v>
      </c>
    </row>
    <row r="20" spans="2:36" x14ac:dyDescent="0.2">
      <c r="B20" s="124"/>
      <c r="C20" s="124"/>
      <c r="D20" s="124"/>
      <c r="AI20" s="120" t="s">
        <v>65</v>
      </c>
      <c r="AJ20" s="121">
        <v>0.50349999999999995</v>
      </c>
    </row>
    <row r="21" spans="2:36" x14ac:dyDescent="0.2">
      <c r="B21" s="124"/>
      <c r="C21" s="124"/>
      <c r="D21" s="124"/>
      <c r="AI21" s="120" t="s">
        <v>66</v>
      </c>
      <c r="AJ21" s="121">
        <v>0.92249999999999999</v>
      </c>
    </row>
    <row r="22" spans="2:36" x14ac:dyDescent="0.2">
      <c r="AI22" s="120" t="s">
        <v>67</v>
      </c>
      <c r="AJ22" s="121">
        <v>1.0599000000000001</v>
      </c>
    </row>
    <row r="23" spans="2:36" x14ac:dyDescent="0.2">
      <c r="AI23" s="120" t="s">
        <v>68</v>
      </c>
      <c r="AJ23" s="121">
        <v>1.2370000000000001</v>
      </c>
    </row>
    <row r="24" spans="2:36" x14ac:dyDescent="0.2">
      <c r="AI24" s="120" t="s">
        <v>69</v>
      </c>
      <c r="AJ24" s="121">
        <v>0.50349999999999995</v>
      </c>
    </row>
    <row r="25" spans="2:36" x14ac:dyDescent="0.2">
      <c r="AI25" s="120" t="s">
        <v>70</v>
      </c>
      <c r="AJ25" s="121">
        <v>0.80630000000000002</v>
      </c>
    </row>
    <row r="26" spans="2:36" x14ac:dyDescent="0.2">
      <c r="AI26" s="120" t="s">
        <v>71</v>
      </c>
      <c r="AJ26" s="121">
        <v>0.52010000000000001</v>
      </c>
    </row>
    <row r="27" spans="2:36" x14ac:dyDescent="0.2">
      <c r="AI27" s="120" t="s">
        <v>72</v>
      </c>
      <c r="AJ27" s="121">
        <v>0.67379999999999995</v>
      </c>
    </row>
    <row r="28" spans="2:36" x14ac:dyDescent="0.2">
      <c r="AI28" s="120" t="s">
        <v>73</v>
      </c>
      <c r="AJ28" s="121">
        <v>0.70369999999999999</v>
      </c>
    </row>
    <row r="29" spans="2:36" x14ac:dyDescent="0.2">
      <c r="AI29" s="120" t="s">
        <v>74</v>
      </c>
      <c r="AJ29" s="121">
        <v>1.042</v>
      </c>
    </row>
    <row r="30" spans="2:36" x14ac:dyDescent="0.2">
      <c r="AI30" s="120" t="s">
        <v>75</v>
      </c>
      <c r="AJ30" s="121">
        <v>1.2533000000000001</v>
      </c>
    </row>
    <row r="31" spans="2:36" x14ac:dyDescent="0.2">
      <c r="AI31" s="120" t="s">
        <v>76</v>
      </c>
      <c r="AJ31" s="121">
        <v>0.98909999999999998</v>
      </c>
    </row>
    <row r="32" spans="2:36" x14ac:dyDescent="0.2">
      <c r="AI32" s="120" t="s">
        <v>77</v>
      </c>
      <c r="AJ32" s="121">
        <v>1.3676999999999999</v>
      </c>
    </row>
    <row r="33" spans="35:36" x14ac:dyDescent="0.2">
      <c r="AI33" s="120" t="s">
        <v>78</v>
      </c>
      <c r="AJ33" s="121">
        <v>0.50349999999999995</v>
      </c>
    </row>
    <row r="34" spans="35:36" x14ac:dyDescent="0.2">
      <c r="AI34" s="120" t="s">
        <v>79</v>
      </c>
      <c r="AJ34" s="121">
        <v>1.9955000000000001</v>
      </c>
    </row>
    <row r="35" spans="35:36" x14ac:dyDescent="0.2">
      <c r="AI35" s="120" t="s">
        <v>80</v>
      </c>
      <c r="AJ35" s="121">
        <v>1.3003</v>
      </c>
    </row>
    <row r="36" spans="35:36" x14ac:dyDescent="0.2">
      <c r="AI36" s="120" t="s">
        <v>81</v>
      </c>
      <c r="AJ36" s="121">
        <v>0.84609999999999996</v>
      </c>
    </row>
    <row r="37" spans="35:36" x14ac:dyDescent="0.2">
      <c r="AI37" s="120" t="s">
        <v>82</v>
      </c>
      <c r="AJ37" s="121">
        <v>1.1140000000000001</v>
      </c>
    </row>
    <row r="38" spans="35:36" x14ac:dyDescent="0.2">
      <c r="AI38" s="120" t="s">
        <v>83</v>
      </c>
      <c r="AJ38" s="121">
        <v>0.99929999999999997</v>
      </c>
    </row>
    <row r="39" spans="35:36" x14ac:dyDescent="0.2">
      <c r="AI39" s="120" t="s">
        <v>84</v>
      </c>
      <c r="AJ39" s="121">
        <v>1.1435</v>
      </c>
    </row>
    <row r="40" spans="35:36" x14ac:dyDescent="0.2">
      <c r="AI40" s="120" t="s">
        <v>85</v>
      </c>
      <c r="AJ40" s="121">
        <v>0.66539999999999999</v>
      </c>
    </row>
    <row r="41" spans="35:36" x14ac:dyDescent="0.2">
      <c r="AI41" s="120" t="s">
        <v>86</v>
      </c>
      <c r="AJ41" s="121">
        <v>0.66830000000000001</v>
      </c>
    </row>
    <row r="42" spans="35:36" x14ac:dyDescent="0.2">
      <c r="AI42" s="120" t="s">
        <v>87</v>
      </c>
      <c r="AJ42" s="121">
        <v>1.0245</v>
      </c>
    </row>
    <row r="43" spans="35:36" x14ac:dyDescent="0.2">
      <c r="AI43" s="120" t="s">
        <v>88</v>
      </c>
      <c r="AJ43" s="121">
        <v>1.2774000000000001</v>
      </c>
    </row>
    <row r="44" spans="35:36" x14ac:dyDescent="0.2">
      <c r="AI44" s="120" t="s">
        <v>89</v>
      </c>
      <c r="AJ44" s="121">
        <v>0.90980000000000005</v>
      </c>
    </row>
    <row r="45" spans="35:36" x14ac:dyDescent="0.2">
      <c r="AI45" s="120" t="s">
        <v>105</v>
      </c>
      <c r="AJ45" s="121">
        <v>1</v>
      </c>
    </row>
    <row r="46" spans="35:36" x14ac:dyDescent="0.2">
      <c r="AI46" s="120" t="s">
        <v>90</v>
      </c>
      <c r="AJ46" s="121">
        <v>0.50349999999999995</v>
      </c>
    </row>
    <row r="47" spans="35:36" x14ac:dyDescent="0.2">
      <c r="AI47" s="120" t="s">
        <v>91</v>
      </c>
      <c r="AJ47" s="121">
        <v>0.50349999999999995</v>
      </c>
    </row>
    <row r="48" spans="35:36" x14ac:dyDescent="0.2">
      <c r="AI48" s="120" t="s">
        <v>92</v>
      </c>
      <c r="AJ48" s="121">
        <v>1.2451000000000001</v>
      </c>
    </row>
    <row r="49" spans="35:36" x14ac:dyDescent="0.2">
      <c r="AI49" s="120" t="s">
        <v>93</v>
      </c>
      <c r="AJ49" s="121">
        <v>1.6152</v>
      </c>
    </row>
    <row r="50" spans="35:36" x14ac:dyDescent="0.2">
      <c r="AI50" s="120" t="s">
        <v>94</v>
      </c>
      <c r="AJ50" s="121">
        <v>1.6378999999999999</v>
      </c>
    </row>
    <row r="51" spans="35:36" x14ac:dyDescent="0.2">
      <c r="AI51" s="120" t="s">
        <v>95</v>
      </c>
      <c r="AJ51" s="121">
        <v>0.50349999999999995</v>
      </c>
    </row>
  </sheetData>
  <sheetProtection algorithmName="SHA-512" hashValue="WeYHQtvw5/Ip7vZkbMMfZQqB1wdbNXm0NrTQuAEdulDWArWMBbsd1A0OxzU5qW/FsbHhqtgUuKzsOQ+kOaLXWw==" saltValue="nupzs5YkKBQHJZptU/FD4g==" spinCount="100000" sheet="1" objects="1" scenarios="1"/>
  <phoneticPr fontId="15"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2"/>
  </sheetPr>
  <dimension ref="A1:BJ222"/>
  <sheetViews>
    <sheetView zoomScale="90" zoomScaleNormal="90" workbookViewId="0"/>
  </sheetViews>
  <sheetFormatPr defaultRowHeight="12.75" x14ac:dyDescent="0.2"/>
  <cols>
    <col min="1" max="1" width="3.28515625" customWidth="1"/>
    <col min="2" max="2" width="27" customWidth="1"/>
    <col min="3" max="3" width="11.28515625" style="1" customWidth="1"/>
    <col min="4" max="4" width="0.140625" style="1" customWidth="1"/>
    <col min="5" max="5" width="5.28515625" hidden="1" customWidth="1"/>
    <col min="6" max="6" width="5.85546875" hidden="1" customWidth="1"/>
    <col min="7" max="7" width="4.7109375" hidden="1" customWidth="1"/>
    <col min="8" max="8" width="8.28515625" hidden="1" customWidth="1"/>
    <col min="9" max="9" width="10" hidden="1" customWidth="1"/>
    <col min="10" max="10" width="9.28515625" hidden="1" customWidth="1"/>
    <col min="11" max="11" width="4.7109375" hidden="1" customWidth="1"/>
    <col min="12" max="12" width="11.42578125" style="209" customWidth="1"/>
    <col min="13" max="13" width="13" hidden="1" customWidth="1"/>
    <col min="14" max="14" width="11.28515625" hidden="1" customWidth="1"/>
    <col min="15" max="15" width="6.85546875" hidden="1" customWidth="1"/>
    <col min="16" max="16" width="12.140625" hidden="1" customWidth="1"/>
    <col min="17" max="17" width="11.28515625" customWidth="1"/>
    <col min="18" max="18" width="9.85546875" customWidth="1"/>
    <col min="19" max="19" width="10.5703125" customWidth="1"/>
    <col min="20" max="20" width="11.42578125" style="201" customWidth="1"/>
    <col min="21" max="21" width="9.7109375" customWidth="1"/>
    <col min="22" max="22" width="11.140625" hidden="1" customWidth="1"/>
    <col min="23" max="23" width="24.5703125" customWidth="1"/>
    <col min="24" max="24" width="14.140625" hidden="1" customWidth="1"/>
    <col min="25" max="25" width="15.85546875" customWidth="1"/>
    <col min="26" max="26" width="60.85546875" customWidth="1"/>
    <col min="27" max="27" width="35.42578125" customWidth="1"/>
    <col min="28" max="28" width="9.7109375" customWidth="1"/>
    <col min="29" max="29" width="33.28515625" customWidth="1"/>
    <col min="30" max="30" width="11.7109375" style="1" customWidth="1"/>
    <col min="31" max="31" width="1" style="2" customWidth="1"/>
    <col min="32" max="32" width="6.85546875" customWidth="1"/>
    <col min="33" max="33" width="0.7109375" customWidth="1"/>
    <col min="34" max="34" width="9.5703125" customWidth="1"/>
    <col min="35" max="35" width="0.7109375" customWidth="1"/>
    <col min="36" max="51" width="0" hidden="1" customWidth="1"/>
    <col min="52" max="52" width="11" customWidth="1"/>
    <col min="53" max="53" width="1" customWidth="1"/>
    <col min="54" max="54" width="10.28515625" customWidth="1"/>
    <col min="55" max="55" width="1" customWidth="1"/>
    <col min="56" max="56" width="10.5703125" customWidth="1"/>
    <col min="57" max="57" width="0.85546875" customWidth="1"/>
  </cols>
  <sheetData>
    <row r="1" spans="1:58" x14ac:dyDescent="0.2">
      <c r="A1" s="12"/>
      <c r="B1" s="21"/>
      <c r="C1" s="15"/>
      <c r="D1" s="15"/>
      <c r="E1" s="12"/>
      <c r="F1" s="12"/>
      <c r="G1" s="12"/>
      <c r="H1" s="12"/>
      <c r="I1" s="12"/>
      <c r="J1" s="12"/>
      <c r="K1" s="12"/>
      <c r="L1" s="202"/>
      <c r="M1" s="15"/>
      <c r="N1" s="15"/>
      <c r="O1" s="12"/>
      <c r="P1" s="12"/>
      <c r="Q1" s="12"/>
      <c r="R1" s="12"/>
      <c r="S1" s="12"/>
      <c r="T1" s="192"/>
      <c r="U1" s="12"/>
      <c r="V1" s="12"/>
      <c r="W1" s="12"/>
      <c r="X1" s="12"/>
      <c r="Y1" s="12"/>
      <c r="Z1" s="12"/>
      <c r="AA1" s="12"/>
      <c r="AB1" s="12"/>
      <c r="AC1" s="12"/>
      <c r="AD1" s="15"/>
      <c r="AE1" s="6"/>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row>
    <row r="2" spans="1:58" ht="15.75" x14ac:dyDescent="0.25">
      <c r="A2" s="12"/>
      <c r="B2" s="85"/>
      <c r="C2" s="173" t="s">
        <v>128</v>
      </c>
      <c r="D2" s="54"/>
      <c r="E2" s="5"/>
      <c r="F2" s="5"/>
      <c r="G2" s="5"/>
      <c r="H2" s="5"/>
      <c r="I2" s="5"/>
      <c r="J2" s="5"/>
      <c r="K2" s="5"/>
      <c r="L2" s="223" t="s">
        <v>122</v>
      </c>
      <c r="M2" s="187" t="s">
        <v>113</v>
      </c>
      <c r="N2" s="186"/>
      <c r="O2" s="12"/>
      <c r="P2" s="5"/>
      <c r="Q2" s="5"/>
      <c r="R2" s="5"/>
      <c r="S2" s="5"/>
      <c r="T2" s="193"/>
      <c r="U2" s="5"/>
      <c r="V2" s="5"/>
      <c r="W2" s="5"/>
      <c r="X2" s="5"/>
      <c r="Y2" s="5"/>
      <c r="Z2" s="12"/>
      <c r="AA2" s="12"/>
      <c r="AB2" s="12"/>
      <c r="AC2" s="12"/>
      <c r="AD2" s="15"/>
      <c r="AE2" s="6"/>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58" x14ac:dyDescent="0.2">
      <c r="A3" s="12"/>
      <c r="B3" s="85"/>
      <c r="C3" s="8"/>
      <c r="D3" s="8"/>
      <c r="E3" s="5"/>
      <c r="F3" s="5"/>
      <c r="G3" s="5"/>
      <c r="H3" s="5"/>
      <c r="I3" s="5"/>
      <c r="J3" s="5"/>
      <c r="K3" s="5"/>
      <c r="L3" s="203"/>
      <c r="M3" s="8"/>
      <c r="N3" s="8"/>
      <c r="O3" s="5"/>
      <c r="P3" s="5"/>
      <c r="Q3" s="5"/>
      <c r="R3" s="5"/>
      <c r="S3" s="5"/>
      <c r="T3" s="193"/>
      <c r="U3" s="5"/>
      <c r="V3" s="5"/>
      <c r="W3" s="5"/>
      <c r="X3" s="5"/>
      <c r="Y3" s="5"/>
      <c r="Z3" s="12"/>
      <c r="AA3" s="12"/>
      <c r="AB3" s="12"/>
      <c r="AC3" s="12"/>
      <c r="AD3" s="15"/>
      <c r="AE3" s="6"/>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5.75" x14ac:dyDescent="0.25">
      <c r="A4" s="12"/>
      <c r="B4" s="86" t="s">
        <v>11</v>
      </c>
      <c r="C4" s="22"/>
      <c r="D4" s="22"/>
      <c r="E4" s="22"/>
      <c r="F4" s="22"/>
      <c r="G4" s="22"/>
      <c r="H4" s="22"/>
      <c r="I4" s="22"/>
      <c r="J4" s="22"/>
      <c r="K4" s="22"/>
      <c r="L4" s="204"/>
      <c r="M4" s="22"/>
      <c r="N4" s="22"/>
      <c r="O4" s="22"/>
      <c r="P4" s="22"/>
      <c r="Q4" s="22"/>
      <c r="R4" s="22"/>
      <c r="S4" s="22"/>
      <c r="T4" s="194"/>
      <c r="U4" s="22"/>
      <c r="V4" s="22"/>
      <c r="W4" s="22"/>
      <c r="X4" s="22"/>
      <c r="Y4" s="23"/>
      <c r="Z4" s="12"/>
      <c r="AA4" s="12"/>
      <c r="AB4" s="12"/>
      <c r="AC4" s="12"/>
      <c r="AD4" s="15"/>
      <c r="AE4" s="6"/>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row>
    <row r="5" spans="1:58" ht="15.75" x14ac:dyDescent="0.25">
      <c r="A5" s="12"/>
      <c r="B5" s="87"/>
      <c r="C5" s="23"/>
      <c r="D5" s="23"/>
      <c r="E5" s="23"/>
      <c r="F5" s="23"/>
      <c r="G5" s="23"/>
      <c r="H5" s="23"/>
      <c r="I5" s="23"/>
      <c r="J5" s="23"/>
      <c r="K5" s="23"/>
      <c r="L5" s="205"/>
      <c r="M5" s="23"/>
      <c r="N5" s="23"/>
      <c r="O5" s="23"/>
      <c r="P5" s="23"/>
      <c r="Q5" s="23" t="s">
        <v>51</v>
      </c>
      <c r="R5" s="23"/>
      <c r="S5" s="23"/>
      <c r="T5" s="195"/>
      <c r="U5" s="23"/>
      <c r="V5" s="23"/>
      <c r="W5" s="23"/>
      <c r="X5" s="23"/>
      <c r="Y5" s="23"/>
      <c r="Z5" s="12"/>
      <c r="AA5" s="12"/>
      <c r="AB5" s="12"/>
      <c r="AC5" s="12"/>
      <c r="AD5" s="15"/>
      <c r="AE5" s="6"/>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row>
    <row r="6" spans="1:58" ht="15.75" thickBot="1" x14ac:dyDescent="0.3">
      <c r="A6" s="12"/>
      <c r="B6" s="241"/>
      <c r="C6" s="241"/>
      <c r="D6" s="24"/>
      <c r="E6" s="9"/>
      <c r="F6" s="9"/>
      <c r="G6" s="9"/>
      <c r="H6" s="9"/>
      <c r="I6" s="9"/>
      <c r="J6" s="9"/>
      <c r="K6" s="9"/>
      <c r="L6" s="206"/>
      <c r="M6" s="6"/>
      <c r="N6" s="6"/>
      <c r="O6" s="9"/>
      <c r="P6" s="9"/>
      <c r="Q6" s="9"/>
      <c r="R6" s="9"/>
      <c r="S6" s="9"/>
      <c r="T6" s="196"/>
      <c r="U6" s="9"/>
      <c r="V6" s="9"/>
      <c r="W6" s="242" t="s">
        <v>133</v>
      </c>
      <c r="X6" s="9"/>
      <c r="Y6" s="5"/>
      <c r="Z6" s="12"/>
      <c r="AA6" s="12"/>
      <c r="AB6" s="12"/>
      <c r="AC6" s="12"/>
      <c r="AD6" s="15"/>
      <c r="AE6" s="6"/>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row>
    <row r="7" spans="1:58" ht="23.25" customHeight="1" thickBot="1" x14ac:dyDescent="0.3">
      <c r="A7" s="12"/>
      <c r="B7" s="210" t="str">
        <f>'trans site'!B6</f>
        <v>Provider Name</v>
      </c>
      <c r="C7" s="211"/>
      <c r="D7" s="176"/>
      <c r="E7" s="176"/>
      <c r="F7" s="176"/>
      <c r="G7" s="176"/>
      <c r="H7" s="176"/>
      <c r="I7" s="176"/>
      <c r="J7" s="176"/>
      <c r="K7" s="176"/>
      <c r="L7" s="207"/>
      <c r="M7" s="177"/>
      <c r="N7" s="4"/>
      <c r="O7" s="5"/>
      <c r="P7" s="5"/>
      <c r="Q7" s="5"/>
      <c r="R7" s="5"/>
      <c r="S7" s="5"/>
      <c r="T7" s="193"/>
      <c r="U7" s="9"/>
      <c r="V7" s="5"/>
      <c r="W7" s="5"/>
      <c r="X7" s="5"/>
      <c r="Y7" s="5"/>
      <c r="Z7" s="25"/>
      <c r="AA7" s="25"/>
      <c r="AB7" s="12"/>
      <c r="AC7" s="12"/>
      <c r="AD7" s="15"/>
      <c r="AE7" s="6"/>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row>
    <row r="8" spans="1:58" ht="16.5" customHeight="1" thickBot="1" x14ac:dyDescent="0.3">
      <c r="A8" s="12"/>
      <c r="B8" s="26"/>
      <c r="C8" s="27"/>
      <c r="D8" s="27"/>
      <c r="E8" s="28"/>
      <c r="F8" s="5"/>
      <c r="G8" s="5"/>
      <c r="H8" s="5"/>
      <c r="I8" s="5"/>
      <c r="J8" s="5"/>
      <c r="K8" s="5"/>
      <c r="L8" s="203"/>
      <c r="M8" s="8"/>
      <c r="N8" s="8"/>
      <c r="O8" s="5"/>
      <c r="P8" s="5"/>
      <c r="Q8" s="5"/>
      <c r="R8" s="5"/>
      <c r="S8" s="5"/>
      <c r="T8" s="193"/>
      <c r="U8" s="5"/>
      <c r="V8" s="5"/>
      <c r="W8" s="238" t="s">
        <v>42</v>
      </c>
      <c r="X8" s="239"/>
      <c r="Y8" s="240"/>
      <c r="Z8" s="25"/>
      <c r="AA8" s="25"/>
      <c r="AB8" s="12"/>
      <c r="AC8" s="12"/>
      <c r="AD8" s="15"/>
      <c r="AE8" s="6"/>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row>
    <row r="9" spans="1:58" ht="89.25" customHeight="1" x14ac:dyDescent="0.2">
      <c r="A9" s="5"/>
      <c r="B9" s="70" t="s">
        <v>124</v>
      </c>
      <c r="C9" s="71" t="s">
        <v>1</v>
      </c>
      <c r="D9" s="29" t="s">
        <v>0</v>
      </c>
      <c r="E9" s="29" t="s">
        <v>2</v>
      </c>
      <c r="F9" s="29" t="s">
        <v>3</v>
      </c>
      <c r="G9" s="29" t="s">
        <v>4</v>
      </c>
      <c r="H9" s="29" t="s">
        <v>5</v>
      </c>
      <c r="I9" s="29" t="s">
        <v>6</v>
      </c>
      <c r="J9" s="29" t="s">
        <v>7</v>
      </c>
      <c r="K9" s="29" t="s">
        <v>8</v>
      </c>
      <c r="L9" s="29" t="s">
        <v>121</v>
      </c>
      <c r="M9" s="29" t="s">
        <v>104</v>
      </c>
      <c r="N9" s="19" t="s">
        <v>23</v>
      </c>
      <c r="O9" s="20" t="s">
        <v>18</v>
      </c>
      <c r="P9" s="30" t="s">
        <v>9</v>
      </c>
      <c r="Q9" s="20" t="s">
        <v>38</v>
      </c>
      <c r="R9" s="20" t="s">
        <v>15</v>
      </c>
      <c r="S9" s="19" t="s">
        <v>116</v>
      </c>
      <c r="T9" s="197" t="s">
        <v>123</v>
      </c>
      <c r="U9" s="103" t="s">
        <v>35</v>
      </c>
      <c r="V9" s="20" t="s">
        <v>108</v>
      </c>
      <c r="W9" s="115" t="s">
        <v>44</v>
      </c>
      <c r="X9" s="170" t="s">
        <v>119</v>
      </c>
      <c r="Y9" s="31" t="s">
        <v>41</v>
      </c>
      <c r="Z9" s="7"/>
      <c r="AA9" s="97"/>
      <c r="AB9" s="32"/>
      <c r="AC9" s="179" t="s">
        <v>37</v>
      </c>
      <c r="AD9" s="180" t="s">
        <v>29</v>
      </c>
      <c r="AE9" s="33"/>
      <c r="AF9" s="32"/>
      <c r="AG9" s="32"/>
      <c r="AH9" s="32"/>
      <c r="AI9" s="32"/>
      <c r="AJ9" s="32"/>
      <c r="AK9" s="32"/>
      <c r="AL9" s="32"/>
      <c r="AM9" s="32"/>
      <c r="AN9" s="32"/>
      <c r="AO9" s="32"/>
      <c r="AP9" s="32"/>
      <c r="AQ9" s="32"/>
      <c r="AR9" s="32"/>
      <c r="AS9" s="32"/>
      <c r="AT9" s="32"/>
      <c r="AU9" s="32"/>
      <c r="AV9" s="32"/>
      <c r="AW9" s="32"/>
      <c r="AX9" s="32"/>
      <c r="AY9" s="32"/>
      <c r="AZ9" s="32"/>
      <c r="BA9" s="12"/>
      <c r="BB9" s="12"/>
      <c r="BC9" s="12"/>
      <c r="BD9" s="12"/>
      <c r="BE9" s="12"/>
      <c r="BF9" s="12"/>
    </row>
    <row r="10" spans="1:58" ht="15.75" x14ac:dyDescent="0.25">
      <c r="A10" s="34"/>
      <c r="B10" s="84">
        <f>'trans site'!B10</f>
        <v>0</v>
      </c>
      <c r="C10" s="72">
        <f>'trans site'!C10</f>
        <v>0</v>
      </c>
      <c r="D10" s="73">
        <f>'trans site'!D10</f>
        <v>0</v>
      </c>
      <c r="E10" s="35" t="e">
        <f>#REF!</f>
        <v>#REF!</v>
      </c>
      <c r="F10" s="36">
        <f>'trans factors'!$C$10</f>
        <v>33</v>
      </c>
      <c r="G10" s="37" t="e">
        <f>E10*F10</f>
        <v>#REF!</v>
      </c>
      <c r="H10" s="36">
        <f t="shared" ref="H10:H41" si="0">$AA$175</f>
        <v>0</v>
      </c>
      <c r="I10" s="35" t="e">
        <f>$G$152*#REF!</f>
        <v>#REF!</v>
      </c>
      <c r="J10" s="38" t="e">
        <f>#REF!*#REF!*#REF!</f>
        <v>#REF!</v>
      </c>
      <c r="K10" s="38" t="e">
        <f>I10+J10</f>
        <v>#REF!</v>
      </c>
      <c r="L10" s="222"/>
      <c r="M10" s="3">
        <f>IF(L10=1, 21.66, 0 )</f>
        <v>0</v>
      </c>
      <c r="N10" s="89" t="str">
        <f>IF(M10="","",(IF(M10=0,"",IF(M10=21.66,"","check days"))))</f>
        <v/>
      </c>
      <c r="O10" s="79">
        <f>'trans site'!F10</f>
        <v>5</v>
      </c>
      <c r="P10" s="39" t="e">
        <f>IF(M10/F10&lt;#REF!,M10/F10,#REF!)</f>
        <v>#REF!</v>
      </c>
      <c r="Q10" s="88">
        <f>'trans site'!I10</f>
        <v>0</v>
      </c>
      <c r="R10" s="81">
        <f>'trans site'!J10</f>
        <v>0</v>
      </c>
      <c r="S10" s="82" t="b">
        <f>IF(AND(Q10="n",R10="n"),'trans factors'!$C$7,IF(AND(Q10="y",R10="n"),'trans factors'!$C$8,IF(AND(Q10="y",R10="y"),'trans factors'!$C$8*(1+'trans factors'!$C$9),IF(AND(Q10="n",R10="y"),'trans factors'!$C$7*(1+'trans factors'!$C$9)))))</f>
        <v>0</v>
      </c>
      <c r="T10" s="198">
        <f>IF('trans site'!E10&lt;'trans factors'!C$10,'trans factors'!C$10/'trans site'!F10,'trans site'!E10/'trans site'!F10)*M10</f>
        <v>0</v>
      </c>
      <c r="U10" s="83">
        <f>IF(Q10="y",0,IF(T10&gt;'trans factors'!C$11,T10-'trans factors'!C$11,0))</f>
        <v>0</v>
      </c>
      <c r="V10" s="109">
        <f>'trans factors'!C$14</f>
        <v>1</v>
      </c>
      <c r="W10" s="109" t="str">
        <f>IF(AND(Q10="n",R10="n"),$AA$123,IF(AND(Q10="n",R10="y"),$AA$124,IF(AND(Q10="y",R10="n"),$AA$122,IF(AND(Q10="y",R10="y"),$AA$125,""))))</f>
        <v/>
      </c>
      <c r="X10" s="172"/>
      <c r="Y10" s="40">
        <f>IF(M10="0",0,IF(M10="","",IF(Q10="y",S10*T10*V10,((S10*(T10-U10)*V10)+(S10/('trans factors'!C$7/'trans factors'!C$8)*U10)*V10))))+X10</f>
        <v>0</v>
      </c>
      <c r="Z10" s="191"/>
      <c r="AA10" s="98"/>
      <c r="AB10" s="12"/>
      <c r="AC10" s="181" t="s">
        <v>12</v>
      </c>
      <c r="AD10" s="182">
        <v>1.0124</v>
      </c>
      <c r="AE10" s="6"/>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58" ht="15.75" x14ac:dyDescent="0.25">
      <c r="A11" s="34"/>
      <c r="B11" s="84">
        <f>'trans site'!B11</f>
        <v>0</v>
      </c>
      <c r="C11" s="72">
        <f>'trans site'!C11</f>
        <v>0</v>
      </c>
      <c r="D11" s="73">
        <f>'trans site'!D11</f>
        <v>0</v>
      </c>
      <c r="E11" s="35" t="e">
        <f>#REF!</f>
        <v>#REF!</v>
      </c>
      <c r="F11" s="36">
        <f>'trans factors'!$C$10</f>
        <v>33</v>
      </c>
      <c r="G11" s="37" t="e">
        <f t="shared" ref="G11:G74" si="1">E11*F11</f>
        <v>#REF!</v>
      </c>
      <c r="H11" s="36">
        <f t="shared" si="0"/>
        <v>0</v>
      </c>
      <c r="I11" s="35" t="e">
        <f>$G$152*#REF!</f>
        <v>#REF!</v>
      </c>
      <c r="J11" s="38" t="e">
        <f>#REF!*#REF!*#REF!</f>
        <v>#REF!</v>
      </c>
      <c r="K11" s="38" t="e">
        <f t="shared" ref="K11:K74" si="2">I11+J11</f>
        <v>#REF!</v>
      </c>
      <c r="L11" s="222"/>
      <c r="M11" s="3">
        <f t="shared" ref="M11:M74" si="3">IF(L11=1, 21.66, 0 )</f>
        <v>0</v>
      </c>
      <c r="N11" s="89" t="str">
        <f t="shared" ref="N11:N74" si="4">IF(M11="","",(IF(M11=0,"",IF(M11=21.66,"","check days"))))</f>
        <v/>
      </c>
      <c r="O11" s="79">
        <f>'trans site'!F11</f>
        <v>5</v>
      </c>
      <c r="P11" s="39" t="e">
        <f>IF(M11/F11&lt;#REF!,M11/F11,#REF!)</f>
        <v>#REF!</v>
      </c>
      <c r="Q11" s="88">
        <f>'trans site'!I11</f>
        <v>0</v>
      </c>
      <c r="R11" s="81">
        <f>'trans site'!J11</f>
        <v>0</v>
      </c>
      <c r="S11" s="82" t="b">
        <f>IF(AND(Q11="n",R11="n"),'trans factors'!$C$7,IF(AND(Q11="y",R11="n"),'trans factors'!$C$8,IF(AND(Q11="y",R11="y"),'trans factors'!$C$8*(1+'trans factors'!$C$9),IF(AND(Q11="n",R11="y"),'trans factors'!$C$7*(1+'trans factors'!$C$9)))))</f>
        <v>0</v>
      </c>
      <c r="T11" s="198">
        <f>IF('trans site'!E11&lt;'trans factors'!C$10,'trans factors'!C$10/'trans site'!F11,'trans site'!E11/'trans site'!F11)*M11</f>
        <v>0</v>
      </c>
      <c r="U11" s="83">
        <f>IF(Q11="y",0,IF(T11&gt;'trans factors'!C$11,T11-'trans factors'!C$11,0))</f>
        <v>0</v>
      </c>
      <c r="V11" s="109">
        <f>'trans factors'!C$14</f>
        <v>1</v>
      </c>
      <c r="W11" s="109" t="str">
        <f t="shared" ref="W11:W74" si="5">IF(AND(Q11="n",R11="n"),$AA$123,IF(AND(Q11="n",R11="y"),$AA$124,IF(AND(Q11="y",R11="n"),$AA$122,IF(AND(Q11="y",R11="y"),$AA$125,""))))</f>
        <v/>
      </c>
      <c r="X11" s="172"/>
      <c r="Y11" s="40">
        <f>IF(M11="0",0,IF(M11="","",IF(Q11="y",S11*T11*V11,((S11*(T11-U11)*V11)+(S11/('trans factors'!C$7/'trans factors'!C$8)*U11)*V11))))+X11</f>
        <v>0</v>
      </c>
      <c r="Z11" s="41"/>
      <c r="AA11" s="98"/>
      <c r="AB11" s="12"/>
      <c r="AC11" s="183" t="s">
        <v>30</v>
      </c>
      <c r="AD11" s="182">
        <v>1.0245</v>
      </c>
      <c r="AE11" s="6"/>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ht="15.75" x14ac:dyDescent="0.25">
      <c r="A12" s="34"/>
      <c r="B12" s="84">
        <f>'trans site'!B12</f>
        <v>0</v>
      </c>
      <c r="C12" s="72">
        <f>'trans site'!C12</f>
        <v>0</v>
      </c>
      <c r="D12" s="73">
        <f>'trans site'!D12</f>
        <v>0</v>
      </c>
      <c r="E12" s="35" t="e">
        <f>#REF!</f>
        <v>#REF!</v>
      </c>
      <c r="F12" s="36">
        <f>'trans factors'!$C$10</f>
        <v>33</v>
      </c>
      <c r="G12" s="37" t="e">
        <f t="shared" si="1"/>
        <v>#REF!</v>
      </c>
      <c r="H12" s="36">
        <f t="shared" si="0"/>
        <v>0</v>
      </c>
      <c r="I12" s="35" t="e">
        <f>$G$152*#REF!</f>
        <v>#REF!</v>
      </c>
      <c r="J12" s="38" t="e">
        <f>#REF!*#REF!*#REF!</f>
        <v>#REF!</v>
      </c>
      <c r="K12" s="38" t="e">
        <f t="shared" si="2"/>
        <v>#REF!</v>
      </c>
      <c r="L12" s="222"/>
      <c r="M12" s="3">
        <f t="shared" si="3"/>
        <v>0</v>
      </c>
      <c r="N12" s="89" t="str">
        <f t="shared" si="4"/>
        <v/>
      </c>
      <c r="O12" s="79">
        <f>'trans site'!F12</f>
        <v>5</v>
      </c>
      <c r="P12" s="39" t="e">
        <f>IF(M12/F12&lt;#REF!,M12/F12,#REF!)</f>
        <v>#REF!</v>
      </c>
      <c r="Q12" s="88">
        <f>'trans site'!I12</f>
        <v>0</v>
      </c>
      <c r="R12" s="81">
        <f>'trans site'!J12</f>
        <v>0</v>
      </c>
      <c r="S12" s="82" t="b">
        <f>IF(AND(Q12="n",R12="n"),'trans factors'!$C$7,IF(AND(Q12="y",R12="n"),'trans factors'!$C$8,IF(AND(Q12="y",R12="y"),'trans factors'!$C$8*(1+'trans factors'!$C$9),IF(AND(Q12="n",R12="y"),'trans factors'!$C$7*(1+'trans factors'!$C$9)))))</f>
        <v>0</v>
      </c>
      <c r="T12" s="198">
        <f>IF('trans site'!E12&lt;'trans factors'!C$10,'trans factors'!C$10/'trans site'!F12,'trans site'!E12/'trans site'!F12)*M12</f>
        <v>0</v>
      </c>
      <c r="U12" s="83">
        <f>IF(Q12="y",0,IF(T12&gt;'trans factors'!C$11,T12-'trans factors'!C$11,0))</f>
        <v>0</v>
      </c>
      <c r="V12" s="109">
        <f>'trans factors'!C$14</f>
        <v>1</v>
      </c>
      <c r="W12" s="109" t="str">
        <f t="shared" si="5"/>
        <v/>
      </c>
      <c r="X12" s="172"/>
      <c r="Y12" s="40">
        <f>IF(M12="0",0,IF(M12="","",IF(Q12="y",S12*T12*V12,((S12*(T12-U12)*V12)+(S12/('trans factors'!C$7/'trans factors'!C$8)*U12)*V12))))+X12</f>
        <v>0</v>
      </c>
      <c r="Z12" s="41"/>
      <c r="AA12" s="98"/>
      <c r="AB12" s="12"/>
      <c r="AC12" s="183" t="s">
        <v>31</v>
      </c>
      <c r="AD12" s="182">
        <v>0.98909999999999998</v>
      </c>
      <c r="AE12" s="6"/>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row>
    <row r="13" spans="1:58" ht="15.75" x14ac:dyDescent="0.25">
      <c r="A13" s="34"/>
      <c r="B13" s="84">
        <f>'trans site'!B13</f>
        <v>0</v>
      </c>
      <c r="C13" s="72">
        <f>'trans site'!C13</f>
        <v>0</v>
      </c>
      <c r="D13" s="73">
        <f>'trans site'!D13</f>
        <v>0</v>
      </c>
      <c r="E13" s="35" t="e">
        <f>#REF!</f>
        <v>#REF!</v>
      </c>
      <c r="F13" s="36">
        <f>'trans factors'!$C$10</f>
        <v>33</v>
      </c>
      <c r="G13" s="37" t="e">
        <f t="shared" si="1"/>
        <v>#REF!</v>
      </c>
      <c r="H13" s="36">
        <f t="shared" si="0"/>
        <v>0</v>
      </c>
      <c r="I13" s="35" t="e">
        <f>$G$152*#REF!</f>
        <v>#REF!</v>
      </c>
      <c r="J13" s="38" t="e">
        <f>#REF!*#REF!*#REF!</f>
        <v>#REF!</v>
      </c>
      <c r="K13" s="38" t="e">
        <f t="shared" si="2"/>
        <v>#REF!</v>
      </c>
      <c r="L13" s="222"/>
      <c r="M13" s="3">
        <f t="shared" si="3"/>
        <v>0</v>
      </c>
      <c r="N13" s="89" t="str">
        <f t="shared" si="4"/>
        <v/>
      </c>
      <c r="O13" s="79">
        <f>'trans site'!F13</f>
        <v>5</v>
      </c>
      <c r="P13" s="39" t="e">
        <f>IF(M13/F13&lt;#REF!,M13/F13,#REF!)</f>
        <v>#REF!</v>
      </c>
      <c r="Q13" s="88">
        <f>'trans site'!I13</f>
        <v>0</v>
      </c>
      <c r="R13" s="81">
        <f>'trans site'!J13</f>
        <v>0</v>
      </c>
      <c r="S13" s="82" t="b">
        <f>IF(AND(Q13="n",R13="n"),'trans factors'!$C$7,IF(AND(Q13="y",R13="n"),'trans factors'!$C$8,IF(AND(Q13="y",R13="y"),'trans factors'!$C$8*(1+'trans factors'!$C$9),IF(AND(Q13="n",R13="y"),'trans factors'!$C$7*(1+'trans factors'!$C$9)))))</f>
        <v>0</v>
      </c>
      <c r="T13" s="198">
        <f>IF('trans site'!E13&lt;'trans factors'!C$10,'trans factors'!C$10/'trans site'!F13,'trans site'!E13/'trans site'!F13)*M13</f>
        <v>0</v>
      </c>
      <c r="U13" s="83">
        <f>IF(Q13="y",0,IF(T13&gt;'trans factors'!C$11,T13-'trans factors'!C$11,0))</f>
        <v>0</v>
      </c>
      <c r="V13" s="109">
        <f>'trans factors'!C$14</f>
        <v>1</v>
      </c>
      <c r="W13" s="109" t="str">
        <f t="shared" si="5"/>
        <v/>
      </c>
      <c r="X13" s="172"/>
      <c r="Y13" s="40">
        <f>IF(M13="0",0,IF(M13="","",IF(Q13="y",S13*T13*V13,((S13*(T13-U13)*V13)+(S13/('trans factors'!C$7/'trans factors'!C$8)*U13)*V13))))+X13</f>
        <v>0</v>
      </c>
      <c r="Z13" s="41"/>
      <c r="AA13" s="98"/>
      <c r="AB13" s="12"/>
      <c r="AC13" s="183" t="s">
        <v>32</v>
      </c>
      <c r="AD13" s="182">
        <v>1.7689999999999999</v>
      </c>
      <c r="AE13" s="6"/>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row>
    <row r="14" spans="1:58" ht="15.75" x14ac:dyDescent="0.25">
      <c r="A14" s="34"/>
      <c r="B14" s="84">
        <f>'trans site'!B14</f>
        <v>0</v>
      </c>
      <c r="C14" s="72">
        <f>'trans site'!C14</f>
        <v>0</v>
      </c>
      <c r="D14" s="73">
        <f>'trans site'!D14</f>
        <v>0</v>
      </c>
      <c r="E14" s="35" t="e">
        <f>#REF!</f>
        <v>#REF!</v>
      </c>
      <c r="F14" s="36">
        <f>'trans factors'!$C$10</f>
        <v>33</v>
      </c>
      <c r="G14" s="37" t="e">
        <f t="shared" si="1"/>
        <v>#REF!</v>
      </c>
      <c r="H14" s="36">
        <f t="shared" si="0"/>
        <v>0</v>
      </c>
      <c r="I14" s="35" t="e">
        <f>$G$152*#REF!</f>
        <v>#REF!</v>
      </c>
      <c r="J14" s="38" t="e">
        <f>#REF!*#REF!*#REF!</f>
        <v>#REF!</v>
      </c>
      <c r="K14" s="38" t="e">
        <f t="shared" si="2"/>
        <v>#REF!</v>
      </c>
      <c r="L14" s="222"/>
      <c r="M14" s="3">
        <f t="shared" si="3"/>
        <v>0</v>
      </c>
      <c r="N14" s="89" t="str">
        <f t="shared" si="4"/>
        <v/>
      </c>
      <c r="O14" s="79">
        <f>'trans site'!F14</f>
        <v>5</v>
      </c>
      <c r="P14" s="39" t="e">
        <f>IF(M14/F14&lt;#REF!,M14/F14,#REF!)</f>
        <v>#REF!</v>
      </c>
      <c r="Q14" s="88">
        <f>'trans site'!I14</f>
        <v>0</v>
      </c>
      <c r="R14" s="81">
        <f>'trans site'!J14</f>
        <v>0</v>
      </c>
      <c r="S14" s="82" t="b">
        <f>IF(AND(Q14="n",R14="n"),'trans factors'!$C$7,IF(AND(Q14="y",R14="n"),'trans factors'!$C$8,IF(AND(Q14="y",R14="y"),'trans factors'!$C$8*(1+'trans factors'!$C$9),IF(AND(Q14="n",R14="y"),'trans factors'!$C$7*(1+'trans factors'!$C$9)))))</f>
        <v>0</v>
      </c>
      <c r="T14" s="198">
        <f>IF('trans site'!E14&lt;'trans factors'!C$10,'trans factors'!C$10/'trans site'!F14,'trans site'!E14/'trans site'!F14)*M14</f>
        <v>0</v>
      </c>
      <c r="U14" s="83">
        <f>IF(Q14="y",0,IF(T14&gt;'trans factors'!C$11,T14-'trans factors'!C$11,0))</f>
        <v>0</v>
      </c>
      <c r="V14" s="109">
        <f>'trans factors'!C$14</f>
        <v>1</v>
      </c>
      <c r="W14" s="109" t="str">
        <f t="shared" si="5"/>
        <v/>
      </c>
      <c r="X14" s="172"/>
      <c r="Y14" s="40">
        <f>IF(M14="0",0,IF(M14="","",IF(Q14="y",S14*T14*V14,((S14*(T14-U14)*V14)+(S14/('trans factors'!C$7/'trans factors'!C$8)*U14)*V14))))+X14</f>
        <v>0</v>
      </c>
      <c r="Z14" s="41"/>
      <c r="AA14" s="98"/>
      <c r="AB14" s="12"/>
      <c r="AC14" s="183" t="s">
        <v>33</v>
      </c>
      <c r="AD14" s="182">
        <v>1.042</v>
      </c>
      <c r="AE14" s="6"/>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1:58" ht="15.75" x14ac:dyDescent="0.25">
      <c r="A15" s="34"/>
      <c r="B15" s="84">
        <f>'trans site'!B15</f>
        <v>0</v>
      </c>
      <c r="C15" s="72">
        <f>'trans site'!C15</f>
        <v>0</v>
      </c>
      <c r="D15" s="73">
        <f>'trans site'!D15</f>
        <v>0</v>
      </c>
      <c r="E15" s="35" t="e">
        <f>#REF!</f>
        <v>#REF!</v>
      </c>
      <c r="F15" s="36">
        <f>'trans factors'!$C$10</f>
        <v>33</v>
      </c>
      <c r="G15" s="37" t="e">
        <f t="shared" si="1"/>
        <v>#REF!</v>
      </c>
      <c r="H15" s="36">
        <f t="shared" si="0"/>
        <v>0</v>
      </c>
      <c r="I15" s="35" t="e">
        <f>$G$152*#REF!</f>
        <v>#REF!</v>
      </c>
      <c r="J15" s="38" t="e">
        <f>#REF!*#REF!*#REF!</f>
        <v>#REF!</v>
      </c>
      <c r="K15" s="38" t="e">
        <f t="shared" si="2"/>
        <v>#REF!</v>
      </c>
      <c r="L15" s="222"/>
      <c r="M15" s="3">
        <f t="shared" si="3"/>
        <v>0</v>
      </c>
      <c r="N15" s="89" t="str">
        <f t="shared" si="4"/>
        <v/>
      </c>
      <c r="O15" s="79">
        <f>'trans site'!F15</f>
        <v>5</v>
      </c>
      <c r="P15" s="39" t="e">
        <f>IF(M15/F15&lt;#REF!,M15/F15,#REF!)</f>
        <v>#REF!</v>
      </c>
      <c r="Q15" s="88">
        <f>'trans site'!I15</f>
        <v>0</v>
      </c>
      <c r="R15" s="81">
        <f>'trans site'!J15</f>
        <v>0</v>
      </c>
      <c r="S15" s="82" t="b">
        <f>IF(AND(Q15="n",R15="n"),'trans factors'!$C$7,IF(AND(Q15="y",R15="n"),'trans factors'!$C$8,IF(AND(Q15="y",R15="y"),'trans factors'!$C$8*(1+'trans factors'!$C$9),IF(AND(Q15="n",R15="y"),'trans factors'!$C$7*(1+'trans factors'!$C$9)))))</f>
        <v>0</v>
      </c>
      <c r="T15" s="198">
        <f>IF('trans site'!E15&lt;'trans factors'!C$10,'trans factors'!C$10/'trans site'!F15,'trans site'!E15/'trans site'!F15)*M15</f>
        <v>0</v>
      </c>
      <c r="U15" s="83">
        <f>IF(Q15="y",0,IF(T15&gt;'trans factors'!C$11,T15-'trans factors'!C$11,0))</f>
        <v>0</v>
      </c>
      <c r="V15" s="109">
        <f>'trans factors'!C$14</f>
        <v>1</v>
      </c>
      <c r="W15" s="109" t="str">
        <f t="shared" si="5"/>
        <v/>
      </c>
      <c r="X15" s="172"/>
      <c r="Y15" s="40">
        <f>IF(M15="0",0,IF(M15="","",IF(Q15="y",S15*T15*V15,((S15*(T15-U15)*V15)+(S15/('trans factors'!C$7/'trans factors'!C$8)*U15)*V15))))+X15</f>
        <v>0</v>
      </c>
      <c r="Z15" s="41"/>
      <c r="AA15" s="98"/>
      <c r="AB15" s="12"/>
      <c r="AC15" s="183" t="s">
        <v>34</v>
      </c>
      <c r="AD15" s="182">
        <v>1.0599000000000001</v>
      </c>
      <c r="AE15" s="6"/>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row>
    <row r="16" spans="1:58" ht="15.75" x14ac:dyDescent="0.25">
      <c r="A16" s="34"/>
      <c r="B16" s="84">
        <f>'trans site'!B16</f>
        <v>0</v>
      </c>
      <c r="C16" s="72">
        <f>'trans site'!C16</f>
        <v>0</v>
      </c>
      <c r="D16" s="73">
        <f>'trans site'!D16</f>
        <v>0</v>
      </c>
      <c r="E16" s="35" t="e">
        <f>#REF!</f>
        <v>#REF!</v>
      </c>
      <c r="F16" s="36">
        <f>'trans factors'!$C$10</f>
        <v>33</v>
      </c>
      <c r="G16" s="37" t="e">
        <f t="shared" si="1"/>
        <v>#REF!</v>
      </c>
      <c r="H16" s="36">
        <f t="shared" si="0"/>
        <v>0</v>
      </c>
      <c r="I16" s="35" t="e">
        <f>$G$152*#REF!</f>
        <v>#REF!</v>
      </c>
      <c r="J16" s="38" t="e">
        <f>#REF!*#REF!*#REF!</f>
        <v>#REF!</v>
      </c>
      <c r="K16" s="38" t="e">
        <f t="shared" si="2"/>
        <v>#REF!</v>
      </c>
      <c r="L16" s="222"/>
      <c r="M16" s="3">
        <f t="shared" si="3"/>
        <v>0</v>
      </c>
      <c r="N16" s="89" t="str">
        <f t="shared" si="4"/>
        <v/>
      </c>
      <c r="O16" s="79">
        <f>'trans site'!F16</f>
        <v>5</v>
      </c>
      <c r="P16" s="39" t="e">
        <f>IF(M16/F16&lt;#REF!,M16/F16,#REF!)</f>
        <v>#REF!</v>
      </c>
      <c r="Q16" s="88">
        <f>'trans site'!I16</f>
        <v>0</v>
      </c>
      <c r="R16" s="81">
        <f>'trans site'!J16</f>
        <v>0</v>
      </c>
      <c r="S16" s="82" t="b">
        <f>IF(AND(Q16="n",R16="n"),'trans factors'!$C$7,IF(AND(Q16="y",R16="n"),'trans factors'!$C$8,IF(AND(Q16="y",R16="y"),'trans factors'!$C$8*(1+'trans factors'!$C$9),IF(AND(Q16="n",R16="y"),'trans factors'!$C$7*(1+'trans factors'!$C$9)))))</f>
        <v>0</v>
      </c>
      <c r="T16" s="198">
        <f>IF('trans site'!E16&lt;'trans factors'!C$10,'trans factors'!C$10/'trans site'!F16,'trans site'!E16/'trans site'!F16)*M16</f>
        <v>0</v>
      </c>
      <c r="U16" s="83">
        <f>IF(Q16="y",0,IF(T16&gt;'trans factors'!C$11,T16-'trans factors'!C$11,0))</f>
        <v>0</v>
      </c>
      <c r="V16" s="109">
        <f>'trans factors'!C$14</f>
        <v>1</v>
      </c>
      <c r="W16" s="109" t="str">
        <f t="shared" si="5"/>
        <v/>
      </c>
      <c r="X16" s="172"/>
      <c r="Y16" s="40">
        <f>IF(M16="0",0,IF(M16="","",IF(Q16="y",S16*T16*V16,((S16*(T16-U16)*V16)+(S16/('trans factors'!C$7/'trans factors'!C$8)*U16)*V16))))+X16</f>
        <v>0</v>
      </c>
      <c r="Z16" s="41"/>
      <c r="AA16" s="98"/>
      <c r="AB16" s="12"/>
      <c r="AC16" s="184"/>
      <c r="AD16" s="185"/>
      <c r="AE16" s="6"/>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row>
    <row r="17" spans="1:58" ht="15.75" x14ac:dyDescent="0.25">
      <c r="A17" s="34"/>
      <c r="B17" s="84">
        <f>'trans site'!B17</f>
        <v>0</v>
      </c>
      <c r="C17" s="72">
        <f>'trans site'!C17</f>
        <v>0</v>
      </c>
      <c r="D17" s="73">
        <f>'trans site'!D17</f>
        <v>0</v>
      </c>
      <c r="E17" s="35" t="e">
        <f>#REF!</f>
        <v>#REF!</v>
      </c>
      <c r="F17" s="36">
        <f>'trans factors'!$C$10</f>
        <v>33</v>
      </c>
      <c r="G17" s="37" t="e">
        <f t="shared" si="1"/>
        <v>#REF!</v>
      </c>
      <c r="H17" s="36">
        <f t="shared" si="0"/>
        <v>0</v>
      </c>
      <c r="I17" s="35" t="e">
        <f>$G$152*#REF!</f>
        <v>#REF!</v>
      </c>
      <c r="J17" s="38" t="e">
        <f>#REF!*#REF!*#REF!</f>
        <v>#REF!</v>
      </c>
      <c r="K17" s="38" t="e">
        <f t="shared" si="2"/>
        <v>#REF!</v>
      </c>
      <c r="L17" s="222"/>
      <c r="M17" s="3">
        <f t="shared" si="3"/>
        <v>0</v>
      </c>
      <c r="N17" s="89" t="str">
        <f t="shared" si="4"/>
        <v/>
      </c>
      <c r="O17" s="79">
        <f>'trans site'!F17</f>
        <v>5</v>
      </c>
      <c r="P17" s="39" t="e">
        <f>IF(M17/F17&lt;#REF!,M17/F17,#REF!)</f>
        <v>#REF!</v>
      </c>
      <c r="Q17" s="88">
        <f>'trans site'!I17</f>
        <v>0</v>
      </c>
      <c r="R17" s="81">
        <f>'trans site'!J17</f>
        <v>0</v>
      </c>
      <c r="S17" s="82" t="b">
        <f>IF(AND(Q17="n",R17="n"),'trans factors'!$C$7,IF(AND(Q17="y",R17="n"),'trans factors'!$C$8,IF(AND(Q17="y",R17="y"),'trans factors'!$C$8*(1+'trans factors'!$C$9),IF(AND(Q17="n",R17="y"),'trans factors'!$C$7*(1+'trans factors'!$C$9)))))</f>
        <v>0</v>
      </c>
      <c r="T17" s="198">
        <f>IF('trans site'!E17&lt;'trans factors'!C$10,'trans factors'!C$10/'trans site'!F17,'trans site'!E17/'trans site'!F17)*M17</f>
        <v>0</v>
      </c>
      <c r="U17" s="83">
        <f>IF(Q17="y",0,IF(T17&gt;'trans factors'!C$11,T17-'trans factors'!C$11,0))</f>
        <v>0</v>
      </c>
      <c r="V17" s="109">
        <f>'trans factors'!C$14</f>
        <v>1</v>
      </c>
      <c r="W17" s="109" t="str">
        <f t="shared" si="5"/>
        <v/>
      </c>
      <c r="X17" s="172"/>
      <c r="Y17" s="40">
        <f>IF(M17="0",0,IF(M17="","",IF(Q17="y",S17*T17*V17,((S17*(T17-U17)*V17)+(S17/('trans factors'!C$7/'trans factors'!C$8)*U17)*V17))))+X17</f>
        <v>0</v>
      </c>
      <c r="Z17" s="41"/>
      <c r="AA17" s="98"/>
      <c r="AB17" s="12"/>
      <c r="AC17" s="105"/>
      <c r="AD17" s="108"/>
      <c r="AE17" s="6"/>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row>
    <row r="18" spans="1:58" ht="15.75" x14ac:dyDescent="0.25">
      <c r="A18" s="34"/>
      <c r="B18" s="84">
        <f>'trans site'!B18</f>
        <v>0</v>
      </c>
      <c r="C18" s="72">
        <f>'trans site'!C18</f>
        <v>0</v>
      </c>
      <c r="D18" s="73">
        <f>'trans site'!D18</f>
        <v>0</v>
      </c>
      <c r="E18" s="35" t="e">
        <f>#REF!</f>
        <v>#REF!</v>
      </c>
      <c r="F18" s="36">
        <f>'trans factors'!$C$10</f>
        <v>33</v>
      </c>
      <c r="G18" s="37" t="e">
        <f t="shared" si="1"/>
        <v>#REF!</v>
      </c>
      <c r="H18" s="36">
        <f t="shared" si="0"/>
        <v>0</v>
      </c>
      <c r="I18" s="35" t="e">
        <f>$G$152*#REF!</f>
        <v>#REF!</v>
      </c>
      <c r="J18" s="38" t="e">
        <f>#REF!*#REF!*#REF!</f>
        <v>#REF!</v>
      </c>
      <c r="K18" s="38" t="e">
        <f t="shared" si="2"/>
        <v>#REF!</v>
      </c>
      <c r="L18" s="222"/>
      <c r="M18" s="3">
        <f t="shared" si="3"/>
        <v>0</v>
      </c>
      <c r="N18" s="89" t="str">
        <f t="shared" si="4"/>
        <v/>
      </c>
      <c r="O18" s="79">
        <f>'trans site'!F18</f>
        <v>5</v>
      </c>
      <c r="P18" s="39" t="e">
        <f>IF(M18/F18&lt;#REF!,M18/F18,#REF!)</f>
        <v>#REF!</v>
      </c>
      <c r="Q18" s="88">
        <f>'trans site'!I18</f>
        <v>0</v>
      </c>
      <c r="R18" s="81">
        <f>'trans site'!J18</f>
        <v>0</v>
      </c>
      <c r="S18" s="82" t="b">
        <f>IF(AND(Q18="n",R18="n"),'trans factors'!$C$7,IF(AND(Q18="y",R18="n"),'trans factors'!$C$8,IF(AND(Q18="y",R18="y"),'trans factors'!$C$8*(1+'trans factors'!$C$9),IF(AND(Q18="n",R18="y"),'trans factors'!$C$7*(1+'trans factors'!$C$9)))))</f>
        <v>0</v>
      </c>
      <c r="T18" s="198">
        <f>IF('trans site'!E18&lt;'trans factors'!C$10,'trans factors'!C$10/'trans site'!F18,'trans site'!E18/'trans site'!F18)*M18</f>
        <v>0</v>
      </c>
      <c r="U18" s="83">
        <f>IF(Q18="y",0,IF(T18&gt;'trans factors'!C$11,T18-'trans factors'!C$11,0))</f>
        <v>0</v>
      </c>
      <c r="V18" s="109">
        <f>'trans factors'!C$14</f>
        <v>1</v>
      </c>
      <c r="W18" s="109" t="str">
        <f t="shared" si="5"/>
        <v/>
      </c>
      <c r="X18" s="172"/>
      <c r="Y18" s="40">
        <f>IF(M18="0",0,IF(M18="","",IF(Q18="y",S18*T18*V18,((S18*(T18-U18)*V18)+(S18/('trans factors'!C$7/'trans factors'!C$8)*U18)*V18))))+X18</f>
        <v>0</v>
      </c>
      <c r="Z18" s="41"/>
      <c r="AA18" s="98"/>
      <c r="AB18" s="12"/>
      <c r="AC18" s="105"/>
      <c r="AD18" s="108"/>
      <c r="AE18" s="6"/>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row>
    <row r="19" spans="1:58" ht="15.75" x14ac:dyDescent="0.25">
      <c r="A19" s="34"/>
      <c r="B19" s="84">
        <f>'trans site'!B19</f>
        <v>0</v>
      </c>
      <c r="C19" s="72">
        <f>'trans site'!C19</f>
        <v>0</v>
      </c>
      <c r="D19" s="73">
        <f>'trans site'!D19</f>
        <v>0</v>
      </c>
      <c r="E19" s="35" t="e">
        <f>#REF!</f>
        <v>#REF!</v>
      </c>
      <c r="F19" s="36">
        <f>'trans factors'!$C$10</f>
        <v>33</v>
      </c>
      <c r="G19" s="37" t="e">
        <f t="shared" si="1"/>
        <v>#REF!</v>
      </c>
      <c r="H19" s="36">
        <f t="shared" si="0"/>
        <v>0</v>
      </c>
      <c r="I19" s="35" t="e">
        <f>$G$152*#REF!</f>
        <v>#REF!</v>
      </c>
      <c r="J19" s="38" t="e">
        <f>#REF!*#REF!*#REF!</f>
        <v>#REF!</v>
      </c>
      <c r="K19" s="38" t="e">
        <f t="shared" si="2"/>
        <v>#REF!</v>
      </c>
      <c r="L19" s="222"/>
      <c r="M19" s="3">
        <f t="shared" si="3"/>
        <v>0</v>
      </c>
      <c r="N19" s="89" t="str">
        <f t="shared" si="4"/>
        <v/>
      </c>
      <c r="O19" s="79">
        <f>'trans site'!F19</f>
        <v>5</v>
      </c>
      <c r="P19" s="39" t="e">
        <f>IF(M19/F19&lt;#REF!,M19/F19,#REF!)</f>
        <v>#REF!</v>
      </c>
      <c r="Q19" s="88">
        <f>'trans site'!I19</f>
        <v>0</v>
      </c>
      <c r="R19" s="81">
        <f>'trans site'!J19</f>
        <v>0</v>
      </c>
      <c r="S19" s="82" t="b">
        <f>IF(AND(Q19="n",R19="n"),'trans factors'!$C$7,IF(AND(Q19="y",R19="n"),'trans factors'!$C$8,IF(AND(Q19="y",R19="y"),'trans factors'!$C$8*(1+'trans factors'!$C$9),IF(AND(Q19="n",R19="y"),'trans factors'!$C$7*(1+'trans factors'!$C$9)))))</f>
        <v>0</v>
      </c>
      <c r="T19" s="198">
        <f>IF('trans site'!E19&lt;'trans factors'!C$10,'trans factors'!C$10/'trans site'!F19,'trans site'!E19/'trans site'!F19)*M19</f>
        <v>0</v>
      </c>
      <c r="U19" s="83">
        <f>IF(Q19="y",0,IF(T19&gt;'trans factors'!C$11,T19-'trans factors'!C$11,0))</f>
        <v>0</v>
      </c>
      <c r="V19" s="109">
        <f>'trans factors'!C$14</f>
        <v>1</v>
      </c>
      <c r="W19" s="109" t="str">
        <f t="shared" si="5"/>
        <v/>
      </c>
      <c r="X19" s="172"/>
      <c r="Y19" s="40">
        <f>IF(M19="0",0,IF(M19="","",IF(Q19="y",S19*T19*V19,((S19*(T19-U19)*V19)+(S19/('trans factors'!C$7/'trans factors'!C$8)*U19)*V19))))+X19</f>
        <v>0</v>
      </c>
      <c r="Z19" s="41"/>
      <c r="AA19" s="98"/>
      <c r="AB19" s="12"/>
      <c r="AC19" s="105"/>
      <c r="AD19" s="108"/>
      <c r="AE19" s="6"/>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row>
    <row r="20" spans="1:58" ht="15.75" x14ac:dyDescent="0.25">
      <c r="A20" s="34"/>
      <c r="B20" s="84">
        <f>'trans site'!B20</f>
        <v>0</v>
      </c>
      <c r="C20" s="72">
        <f>'trans site'!C20</f>
        <v>0</v>
      </c>
      <c r="D20" s="73">
        <f>'trans site'!D20</f>
        <v>0</v>
      </c>
      <c r="E20" s="35" t="e">
        <f>#REF!</f>
        <v>#REF!</v>
      </c>
      <c r="F20" s="36">
        <f>'trans factors'!$C$10</f>
        <v>33</v>
      </c>
      <c r="G20" s="37" t="e">
        <f t="shared" si="1"/>
        <v>#REF!</v>
      </c>
      <c r="H20" s="36">
        <f t="shared" si="0"/>
        <v>0</v>
      </c>
      <c r="I20" s="35" t="e">
        <f>$G$152*#REF!</f>
        <v>#REF!</v>
      </c>
      <c r="J20" s="38" t="e">
        <f>#REF!*#REF!*#REF!</f>
        <v>#REF!</v>
      </c>
      <c r="K20" s="38" t="e">
        <f t="shared" si="2"/>
        <v>#REF!</v>
      </c>
      <c r="L20" s="222"/>
      <c r="M20" s="3">
        <f t="shared" si="3"/>
        <v>0</v>
      </c>
      <c r="N20" s="89" t="str">
        <f t="shared" si="4"/>
        <v/>
      </c>
      <c r="O20" s="79">
        <f>'trans site'!F20</f>
        <v>5</v>
      </c>
      <c r="P20" s="39" t="e">
        <f>IF(M20/F20&lt;#REF!,M20/F20,#REF!)</f>
        <v>#REF!</v>
      </c>
      <c r="Q20" s="88">
        <f>'trans site'!I20</f>
        <v>0</v>
      </c>
      <c r="R20" s="81">
        <f>'trans site'!J20</f>
        <v>0</v>
      </c>
      <c r="S20" s="82" t="b">
        <f>IF(AND(Q20="n",R20="n"),'trans factors'!$C$7,IF(AND(Q20="y",R20="n"),'trans factors'!$C$8,IF(AND(Q20="y",R20="y"),'trans factors'!$C$8*(1+'trans factors'!$C$9),IF(AND(Q20="n",R20="y"),'trans factors'!$C$7*(1+'trans factors'!$C$9)))))</f>
        <v>0</v>
      </c>
      <c r="T20" s="198">
        <f>IF('trans site'!E20&lt;'trans factors'!C$10,'trans factors'!C$10/'trans site'!F20,'trans site'!E20/'trans site'!F20)*M20</f>
        <v>0</v>
      </c>
      <c r="U20" s="83">
        <f>IF(Q20="y",0,IF(T20&gt;'trans factors'!C$11,T20-'trans factors'!C$11,0))</f>
        <v>0</v>
      </c>
      <c r="V20" s="109">
        <f>'trans factors'!C$14</f>
        <v>1</v>
      </c>
      <c r="W20" s="109" t="str">
        <f t="shared" si="5"/>
        <v/>
      </c>
      <c r="X20" s="172"/>
      <c r="Y20" s="40">
        <f>IF(M20="0",0,IF(M20="","",IF(Q20="y",S20*T20*V20,((S20*(T20-U20)*V20)+(S20/('trans factors'!C$7/'trans factors'!C$8)*U20)*V20))))+X20</f>
        <v>0</v>
      </c>
      <c r="Z20" s="41"/>
      <c r="AA20" s="98"/>
      <c r="AB20" s="12"/>
      <c r="AC20" s="105"/>
      <c r="AD20" s="108"/>
      <c r="AE20" s="6"/>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row>
    <row r="21" spans="1:58" ht="15.75" x14ac:dyDescent="0.25">
      <c r="A21" s="34"/>
      <c r="B21" s="84">
        <f>'trans site'!B21</f>
        <v>0</v>
      </c>
      <c r="C21" s="72">
        <f>'trans site'!C21</f>
        <v>0</v>
      </c>
      <c r="D21" s="73">
        <f>'trans site'!D21</f>
        <v>0</v>
      </c>
      <c r="E21" s="35" t="e">
        <f>#REF!</f>
        <v>#REF!</v>
      </c>
      <c r="F21" s="36">
        <f>'trans factors'!$C$10</f>
        <v>33</v>
      </c>
      <c r="G21" s="37" t="e">
        <f t="shared" si="1"/>
        <v>#REF!</v>
      </c>
      <c r="H21" s="36">
        <f t="shared" si="0"/>
        <v>0</v>
      </c>
      <c r="I21" s="35" t="e">
        <f>$G$152*#REF!</f>
        <v>#REF!</v>
      </c>
      <c r="J21" s="38" t="e">
        <f>#REF!*#REF!*#REF!</f>
        <v>#REF!</v>
      </c>
      <c r="K21" s="38" t="e">
        <f t="shared" si="2"/>
        <v>#REF!</v>
      </c>
      <c r="L21" s="222"/>
      <c r="M21" s="3">
        <f t="shared" si="3"/>
        <v>0</v>
      </c>
      <c r="N21" s="89" t="str">
        <f t="shared" si="4"/>
        <v/>
      </c>
      <c r="O21" s="79">
        <f>'trans site'!F21</f>
        <v>5</v>
      </c>
      <c r="P21" s="39" t="e">
        <f>IF(M21/F21&lt;#REF!,M21/F21,#REF!)</f>
        <v>#REF!</v>
      </c>
      <c r="Q21" s="88">
        <f>'trans site'!I21</f>
        <v>0</v>
      </c>
      <c r="R21" s="81">
        <f>'trans site'!J21</f>
        <v>0</v>
      </c>
      <c r="S21" s="82" t="b">
        <f>IF(AND(Q21="n",R21="n"),'trans factors'!$C$7,IF(AND(Q21="y",R21="n"),'trans factors'!$C$8,IF(AND(Q21="y",R21="y"),'trans factors'!$C$8*(1+'trans factors'!$C$9),IF(AND(Q21="n",R21="y"),'trans factors'!$C$7*(1+'trans factors'!$C$9)))))</f>
        <v>0</v>
      </c>
      <c r="T21" s="198">
        <f>IF('trans site'!E21&lt;'trans factors'!C$10,'trans factors'!C$10/'trans site'!F21,'trans site'!E21/'trans site'!F21)*M21</f>
        <v>0</v>
      </c>
      <c r="U21" s="83">
        <f>IF(Q21="y",0,IF(T21&gt;'trans factors'!C$11,T21-'trans factors'!C$11,0))</f>
        <v>0</v>
      </c>
      <c r="V21" s="109">
        <f>'trans factors'!C$14</f>
        <v>1</v>
      </c>
      <c r="W21" s="109" t="str">
        <f t="shared" si="5"/>
        <v/>
      </c>
      <c r="X21" s="172"/>
      <c r="Y21" s="40">
        <f>IF(M21="0",0,IF(M21="","",IF(Q21="y",S21*T21*V21,((S21*(T21-U21)*V21)+(S21/('trans factors'!C$7/'trans factors'!C$8)*U21)*V21))))+X21</f>
        <v>0</v>
      </c>
      <c r="Z21" s="41"/>
      <c r="AA21" s="98"/>
      <c r="AB21" s="12"/>
      <c r="AC21" s="105"/>
      <c r="AD21" s="108"/>
      <c r="AE21" s="6"/>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row>
    <row r="22" spans="1:58" ht="15.75" x14ac:dyDescent="0.25">
      <c r="A22" s="34"/>
      <c r="B22" s="84">
        <f>'trans site'!B22</f>
        <v>0</v>
      </c>
      <c r="C22" s="72">
        <f>'trans site'!C22</f>
        <v>0</v>
      </c>
      <c r="D22" s="73">
        <f>'trans site'!D22</f>
        <v>0</v>
      </c>
      <c r="E22" s="35" t="e">
        <f>#REF!</f>
        <v>#REF!</v>
      </c>
      <c r="F22" s="36">
        <f>'trans factors'!$C$10</f>
        <v>33</v>
      </c>
      <c r="G22" s="37" t="e">
        <f t="shared" si="1"/>
        <v>#REF!</v>
      </c>
      <c r="H22" s="36">
        <f t="shared" si="0"/>
        <v>0</v>
      </c>
      <c r="I22" s="35" t="e">
        <f>$G$152*#REF!</f>
        <v>#REF!</v>
      </c>
      <c r="J22" s="38" t="e">
        <f>#REF!*#REF!*#REF!</f>
        <v>#REF!</v>
      </c>
      <c r="K22" s="38" t="e">
        <f t="shared" si="2"/>
        <v>#REF!</v>
      </c>
      <c r="L22" s="222"/>
      <c r="M22" s="3">
        <f t="shared" si="3"/>
        <v>0</v>
      </c>
      <c r="N22" s="89" t="str">
        <f t="shared" si="4"/>
        <v/>
      </c>
      <c r="O22" s="79">
        <f>'trans site'!F22</f>
        <v>5</v>
      </c>
      <c r="P22" s="39" t="e">
        <f>IF(M22/F22&lt;#REF!,M22/F22,#REF!)</f>
        <v>#REF!</v>
      </c>
      <c r="Q22" s="88">
        <f>'trans site'!I22</f>
        <v>0</v>
      </c>
      <c r="R22" s="81">
        <f>'trans site'!J22</f>
        <v>0</v>
      </c>
      <c r="S22" s="82" t="b">
        <f>IF(AND(Q22="n",R22="n"),'trans factors'!$C$7,IF(AND(Q22="y",R22="n"),'trans factors'!$C$8,IF(AND(Q22="y",R22="y"),'trans factors'!$C$8*(1+'trans factors'!$C$9),IF(AND(Q22="n",R22="y"),'trans factors'!$C$7*(1+'trans factors'!$C$9)))))</f>
        <v>0</v>
      </c>
      <c r="T22" s="198">
        <f>IF('trans site'!E22&lt;'trans factors'!C$10,'trans factors'!C$10/'trans site'!F22,'trans site'!E22/'trans site'!F22)*M22</f>
        <v>0</v>
      </c>
      <c r="U22" s="83">
        <f>IF(Q22="y",0,IF(T22&gt;'trans factors'!C$11,T22-'trans factors'!C$11,0))</f>
        <v>0</v>
      </c>
      <c r="V22" s="109">
        <f>'trans factors'!C$14</f>
        <v>1</v>
      </c>
      <c r="W22" s="109" t="str">
        <f t="shared" si="5"/>
        <v/>
      </c>
      <c r="X22" s="172"/>
      <c r="Y22" s="40">
        <f>IF(M22="0",0,IF(M22="","",IF(Q22="y",S22*T22*V22,((S22*(T22-U22)*V22)+(S22/('trans factors'!C$7/'trans factors'!C$8)*U22)*V22))))+X22</f>
        <v>0</v>
      </c>
      <c r="Z22" s="41"/>
      <c r="AA22" s="98"/>
      <c r="AB22" s="12"/>
      <c r="AC22" s="105"/>
      <c r="AD22" s="108"/>
      <c r="AE22" s="6"/>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row>
    <row r="23" spans="1:58" ht="15.75" x14ac:dyDescent="0.25">
      <c r="A23" s="34"/>
      <c r="B23" s="84">
        <f>'trans site'!B23</f>
        <v>0</v>
      </c>
      <c r="C23" s="72">
        <f>'trans site'!C23</f>
        <v>0</v>
      </c>
      <c r="D23" s="73">
        <f>'trans site'!D23</f>
        <v>0</v>
      </c>
      <c r="E23" s="35" t="e">
        <f>#REF!</f>
        <v>#REF!</v>
      </c>
      <c r="F23" s="36">
        <f>'trans factors'!$C$10</f>
        <v>33</v>
      </c>
      <c r="G23" s="37" t="e">
        <f t="shared" si="1"/>
        <v>#REF!</v>
      </c>
      <c r="H23" s="36">
        <f t="shared" si="0"/>
        <v>0</v>
      </c>
      <c r="I23" s="35" t="e">
        <f>$G$152*#REF!</f>
        <v>#REF!</v>
      </c>
      <c r="J23" s="38" t="e">
        <f>#REF!*#REF!*#REF!</f>
        <v>#REF!</v>
      </c>
      <c r="K23" s="38" t="e">
        <f t="shared" si="2"/>
        <v>#REF!</v>
      </c>
      <c r="L23" s="222"/>
      <c r="M23" s="3">
        <f t="shared" si="3"/>
        <v>0</v>
      </c>
      <c r="N23" s="89" t="str">
        <f t="shared" si="4"/>
        <v/>
      </c>
      <c r="O23" s="79">
        <f>'trans site'!F23</f>
        <v>5</v>
      </c>
      <c r="P23" s="39" t="e">
        <f>IF(M23/F23&lt;#REF!,M23/F23,#REF!)</f>
        <v>#REF!</v>
      </c>
      <c r="Q23" s="88">
        <f>'trans site'!I23</f>
        <v>0</v>
      </c>
      <c r="R23" s="81">
        <f>'trans site'!J23</f>
        <v>0</v>
      </c>
      <c r="S23" s="82" t="b">
        <f>IF(AND(Q23="n",R23="n"),'trans factors'!$C$7,IF(AND(Q23="y",R23="n"),'trans factors'!$C$8,IF(AND(Q23="y",R23="y"),'trans factors'!$C$8*(1+'trans factors'!$C$9),IF(AND(Q23="n",R23="y"),'trans factors'!$C$7*(1+'trans factors'!$C$9)))))</f>
        <v>0</v>
      </c>
      <c r="T23" s="198">
        <f>IF('trans site'!E23&lt;'trans factors'!C$10,'trans factors'!C$10/'trans site'!F23,'trans site'!E23/'trans site'!F23)*M23</f>
        <v>0</v>
      </c>
      <c r="U23" s="83">
        <f>IF(Q23="y",0,IF(T23&gt;'trans factors'!C$11,T23-'trans factors'!C$11,0))</f>
        <v>0</v>
      </c>
      <c r="V23" s="109">
        <f>'trans factors'!C$14</f>
        <v>1</v>
      </c>
      <c r="W23" s="109" t="str">
        <f t="shared" si="5"/>
        <v/>
      </c>
      <c r="X23" s="172"/>
      <c r="Y23" s="40">
        <f>IF(M23="0",0,IF(M23="","",IF(Q23="y",S23*T23*V23,((S23*(T23-U23)*V23)+(S23/('trans factors'!C$7/'trans factors'!C$8)*U23)*V23))))+X23</f>
        <v>0</v>
      </c>
      <c r="Z23" s="41"/>
      <c r="AA23" s="98"/>
      <c r="AB23" s="12"/>
      <c r="AC23" s="105"/>
      <c r="AD23" s="108"/>
      <c r="AE23" s="6"/>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row>
    <row r="24" spans="1:58" ht="15.75" x14ac:dyDescent="0.25">
      <c r="A24" s="34"/>
      <c r="B24" s="84">
        <f>'trans site'!B24</f>
        <v>0</v>
      </c>
      <c r="C24" s="72">
        <f>'trans site'!C24</f>
        <v>0</v>
      </c>
      <c r="D24" s="73">
        <f>'trans site'!D24</f>
        <v>0</v>
      </c>
      <c r="E24" s="35" t="e">
        <f>#REF!</f>
        <v>#REF!</v>
      </c>
      <c r="F24" s="36">
        <f>'trans factors'!$C$10</f>
        <v>33</v>
      </c>
      <c r="G24" s="37" t="e">
        <f t="shared" si="1"/>
        <v>#REF!</v>
      </c>
      <c r="H24" s="36">
        <f t="shared" si="0"/>
        <v>0</v>
      </c>
      <c r="I24" s="35" t="e">
        <f>$G$152*#REF!</f>
        <v>#REF!</v>
      </c>
      <c r="J24" s="38" t="e">
        <f>#REF!*#REF!*#REF!</f>
        <v>#REF!</v>
      </c>
      <c r="K24" s="38" t="e">
        <f t="shared" si="2"/>
        <v>#REF!</v>
      </c>
      <c r="L24" s="222"/>
      <c r="M24" s="3">
        <f t="shared" si="3"/>
        <v>0</v>
      </c>
      <c r="N24" s="89" t="str">
        <f t="shared" si="4"/>
        <v/>
      </c>
      <c r="O24" s="79">
        <f>'trans site'!F24</f>
        <v>5</v>
      </c>
      <c r="P24" s="39" t="e">
        <f>IF(M24/F24&lt;#REF!,M24/F24,#REF!)</f>
        <v>#REF!</v>
      </c>
      <c r="Q24" s="88">
        <f>'trans site'!I24</f>
        <v>0</v>
      </c>
      <c r="R24" s="81">
        <f>'trans site'!J24</f>
        <v>0</v>
      </c>
      <c r="S24" s="82" t="b">
        <f>IF(AND(Q24="n",R24="n"),'trans factors'!$C$7,IF(AND(Q24="y",R24="n"),'trans factors'!$C$8,IF(AND(Q24="y",R24="y"),'trans factors'!$C$8*(1+'trans factors'!$C$9),IF(AND(Q24="n",R24="y"),'trans factors'!$C$7*(1+'trans factors'!$C$9)))))</f>
        <v>0</v>
      </c>
      <c r="T24" s="198">
        <f>IF('trans site'!E24&lt;'trans factors'!C$10,'trans factors'!C$10/'trans site'!F24,'trans site'!E24/'trans site'!F24)*M24</f>
        <v>0</v>
      </c>
      <c r="U24" s="83">
        <f>IF(Q24="y",0,IF(T24&gt;'trans factors'!C$11,T24-'trans factors'!C$11,0))</f>
        <v>0</v>
      </c>
      <c r="V24" s="109">
        <f>'trans factors'!C$14</f>
        <v>1</v>
      </c>
      <c r="W24" s="109" t="str">
        <f t="shared" si="5"/>
        <v/>
      </c>
      <c r="X24" s="172"/>
      <c r="Y24" s="40">
        <f>IF(M24="0",0,IF(M24="","",IF(Q24="y",S24*T24*V24,((S24*(T24-U24)*V24)+(S24/('trans factors'!C$7/'trans factors'!C$8)*U24)*V24))))+X24</f>
        <v>0</v>
      </c>
      <c r="Z24" s="41"/>
      <c r="AA24" s="98"/>
      <c r="AB24" s="12"/>
      <c r="AC24" s="105"/>
      <c r="AD24" s="108"/>
      <c r="AE24" s="6"/>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row>
    <row r="25" spans="1:58" ht="15.75" x14ac:dyDescent="0.25">
      <c r="A25" s="34"/>
      <c r="B25" s="84">
        <f>'trans site'!B25</f>
        <v>0</v>
      </c>
      <c r="C25" s="72">
        <f>'trans site'!C25</f>
        <v>0</v>
      </c>
      <c r="D25" s="73">
        <f>'trans site'!D25</f>
        <v>0</v>
      </c>
      <c r="E25" s="35" t="e">
        <f>#REF!</f>
        <v>#REF!</v>
      </c>
      <c r="F25" s="36">
        <f>'trans factors'!$C$10</f>
        <v>33</v>
      </c>
      <c r="G25" s="37" t="e">
        <f t="shared" si="1"/>
        <v>#REF!</v>
      </c>
      <c r="H25" s="36">
        <f t="shared" si="0"/>
        <v>0</v>
      </c>
      <c r="I25" s="35" t="e">
        <f>$G$152*#REF!</f>
        <v>#REF!</v>
      </c>
      <c r="J25" s="38" t="e">
        <f>#REF!*#REF!*#REF!</f>
        <v>#REF!</v>
      </c>
      <c r="K25" s="38" t="e">
        <f t="shared" si="2"/>
        <v>#REF!</v>
      </c>
      <c r="L25" s="222"/>
      <c r="M25" s="3">
        <f t="shared" si="3"/>
        <v>0</v>
      </c>
      <c r="N25" s="89" t="str">
        <f t="shared" si="4"/>
        <v/>
      </c>
      <c r="O25" s="79">
        <f>'trans site'!F25</f>
        <v>5</v>
      </c>
      <c r="P25" s="39" t="e">
        <f>IF(M25/F25&lt;#REF!,M25/F25,#REF!)</f>
        <v>#REF!</v>
      </c>
      <c r="Q25" s="88">
        <f>'trans site'!I25</f>
        <v>0</v>
      </c>
      <c r="R25" s="81">
        <f>'trans site'!J25</f>
        <v>0</v>
      </c>
      <c r="S25" s="82" t="b">
        <f>IF(AND(Q25="n",R25="n"),'trans factors'!$C$7,IF(AND(Q25="y",R25="n"),'trans factors'!$C$8,IF(AND(Q25="y",R25="y"),'trans factors'!$C$8*(1+'trans factors'!$C$9),IF(AND(Q25="n",R25="y"),'trans factors'!$C$7*(1+'trans factors'!$C$9)))))</f>
        <v>0</v>
      </c>
      <c r="T25" s="198">
        <f>IF('trans site'!E25&lt;'trans factors'!C$10,'trans factors'!C$10/'trans site'!F25,'trans site'!E25/'trans site'!F25)*M25</f>
        <v>0</v>
      </c>
      <c r="U25" s="83">
        <f>IF(Q25="y",0,IF(T25&gt;'trans factors'!C$11,T25-'trans factors'!C$11,0))</f>
        <v>0</v>
      </c>
      <c r="V25" s="109">
        <f>'trans factors'!C$14</f>
        <v>1</v>
      </c>
      <c r="W25" s="109" t="str">
        <f t="shared" si="5"/>
        <v/>
      </c>
      <c r="X25" s="172"/>
      <c r="Y25" s="40">
        <f>IF(M25="0",0,IF(M25="","",IF(Q25="y",S25*T25*V25,((S25*(T25-U25)*V25)+(S25/('trans factors'!C$7/'trans factors'!C$8)*U25)*V25))))+X25</f>
        <v>0</v>
      </c>
      <c r="Z25" s="41"/>
      <c r="AA25" s="98"/>
      <c r="AB25" s="12"/>
      <c r="AC25" s="105"/>
      <c r="AD25" s="108"/>
      <c r="AE25" s="6"/>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row>
    <row r="26" spans="1:58" ht="15.75" x14ac:dyDescent="0.25">
      <c r="A26" s="34"/>
      <c r="B26" s="84">
        <f>'trans site'!B26</f>
        <v>0</v>
      </c>
      <c r="C26" s="72">
        <f>'trans site'!C26</f>
        <v>0</v>
      </c>
      <c r="D26" s="73">
        <f>'trans site'!D26</f>
        <v>0</v>
      </c>
      <c r="E26" s="35" t="e">
        <f>#REF!</f>
        <v>#REF!</v>
      </c>
      <c r="F26" s="36">
        <f>'trans factors'!$C$10</f>
        <v>33</v>
      </c>
      <c r="G26" s="37" t="e">
        <f t="shared" si="1"/>
        <v>#REF!</v>
      </c>
      <c r="H26" s="36">
        <f t="shared" si="0"/>
        <v>0</v>
      </c>
      <c r="I26" s="35" t="e">
        <f>$G$152*#REF!</f>
        <v>#REF!</v>
      </c>
      <c r="J26" s="38" t="e">
        <f>#REF!*#REF!*#REF!</f>
        <v>#REF!</v>
      </c>
      <c r="K26" s="38" t="e">
        <f t="shared" si="2"/>
        <v>#REF!</v>
      </c>
      <c r="L26" s="222"/>
      <c r="M26" s="3">
        <f t="shared" si="3"/>
        <v>0</v>
      </c>
      <c r="N26" s="89" t="str">
        <f t="shared" si="4"/>
        <v/>
      </c>
      <c r="O26" s="79">
        <f>'trans site'!F26</f>
        <v>5</v>
      </c>
      <c r="P26" s="39" t="e">
        <f>IF(M26/F26&lt;#REF!,M26/F26,#REF!)</f>
        <v>#REF!</v>
      </c>
      <c r="Q26" s="88">
        <f>'trans site'!I26</f>
        <v>0</v>
      </c>
      <c r="R26" s="81">
        <f>'trans site'!J26</f>
        <v>0</v>
      </c>
      <c r="S26" s="82" t="b">
        <f>IF(AND(Q26="n",R26="n"),'trans factors'!$C$7,IF(AND(Q26="y",R26="n"),'trans factors'!$C$8,IF(AND(Q26="y",R26="y"),'trans factors'!$C$8*(1+'trans factors'!$C$9),IF(AND(Q26="n",R26="y"),'trans factors'!$C$7*(1+'trans factors'!$C$9)))))</f>
        <v>0</v>
      </c>
      <c r="T26" s="198">
        <f>IF('trans site'!E26&lt;'trans factors'!C$10,'trans factors'!C$10/'trans site'!F26,'trans site'!E26/'trans site'!F26)*M26</f>
        <v>0</v>
      </c>
      <c r="U26" s="83">
        <f>IF(Q26="y",0,IF(T26&gt;'trans factors'!C$11,T26-'trans factors'!C$11,0))</f>
        <v>0</v>
      </c>
      <c r="V26" s="109">
        <f>'trans factors'!C$14</f>
        <v>1</v>
      </c>
      <c r="W26" s="109" t="str">
        <f t="shared" si="5"/>
        <v/>
      </c>
      <c r="X26" s="172"/>
      <c r="Y26" s="40">
        <f>IF(M26="0",0,IF(M26="","",IF(Q26="y",S26*T26*V26,((S26*(T26-U26)*V26)+(S26/('trans factors'!C$7/'trans factors'!C$8)*U26)*V26))))+X26</f>
        <v>0</v>
      </c>
      <c r="Z26" s="41"/>
      <c r="AA26" s="98"/>
      <c r="AB26" s="12"/>
      <c r="AC26" s="105"/>
      <c r="AD26" s="108"/>
      <c r="AE26" s="6"/>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row>
    <row r="27" spans="1:58" ht="15.75" x14ac:dyDescent="0.25">
      <c r="A27" s="34"/>
      <c r="B27" s="84">
        <f>'trans site'!B27</f>
        <v>0</v>
      </c>
      <c r="C27" s="72">
        <f>'trans site'!C27</f>
        <v>0</v>
      </c>
      <c r="D27" s="73">
        <f>'trans site'!D27</f>
        <v>0</v>
      </c>
      <c r="E27" s="35" t="e">
        <f>#REF!</f>
        <v>#REF!</v>
      </c>
      <c r="F27" s="36">
        <f>'trans factors'!$C$10</f>
        <v>33</v>
      </c>
      <c r="G27" s="37" t="e">
        <f t="shared" si="1"/>
        <v>#REF!</v>
      </c>
      <c r="H27" s="36">
        <f t="shared" si="0"/>
        <v>0</v>
      </c>
      <c r="I27" s="35" t="e">
        <f>$G$152*#REF!</f>
        <v>#REF!</v>
      </c>
      <c r="J27" s="38" t="e">
        <f>#REF!*#REF!*#REF!</f>
        <v>#REF!</v>
      </c>
      <c r="K27" s="38" t="e">
        <f t="shared" si="2"/>
        <v>#REF!</v>
      </c>
      <c r="L27" s="222"/>
      <c r="M27" s="3">
        <f t="shared" si="3"/>
        <v>0</v>
      </c>
      <c r="N27" s="89" t="str">
        <f t="shared" si="4"/>
        <v/>
      </c>
      <c r="O27" s="79">
        <f>'trans site'!F27</f>
        <v>5</v>
      </c>
      <c r="P27" s="39" t="e">
        <f>IF(M27/F27&lt;#REF!,M27/F27,#REF!)</f>
        <v>#REF!</v>
      </c>
      <c r="Q27" s="88">
        <f>'trans site'!I27</f>
        <v>0</v>
      </c>
      <c r="R27" s="81">
        <f>'trans site'!J27</f>
        <v>0</v>
      </c>
      <c r="S27" s="82" t="b">
        <f>IF(AND(Q27="n",R27="n"),'trans factors'!$C$7,IF(AND(Q27="y",R27="n"),'trans factors'!$C$8,IF(AND(Q27="y",R27="y"),'trans factors'!$C$8*(1+'trans factors'!$C$9),IF(AND(Q27="n",R27="y"),'trans factors'!$C$7*(1+'trans factors'!$C$9)))))</f>
        <v>0</v>
      </c>
      <c r="T27" s="198">
        <f>IF('trans site'!E27&lt;'trans factors'!C$10,'trans factors'!C$10/'trans site'!F27,'trans site'!E27/'trans site'!F27)*M27</f>
        <v>0</v>
      </c>
      <c r="U27" s="83">
        <f>IF(Q27="y",0,IF(T27&gt;'trans factors'!C$11,T27-'trans factors'!C$11,0))</f>
        <v>0</v>
      </c>
      <c r="V27" s="109">
        <f>'trans factors'!C$14</f>
        <v>1</v>
      </c>
      <c r="W27" s="109" t="str">
        <f t="shared" si="5"/>
        <v/>
      </c>
      <c r="X27" s="172"/>
      <c r="Y27" s="40">
        <f>IF(M27="0",0,IF(M27="","",IF(Q27="y",S27*T27*V27,((S27*(T27-U27)*V27)+(S27/('trans factors'!C$7/'trans factors'!C$8)*U27)*V27))))+X27</f>
        <v>0</v>
      </c>
      <c r="Z27" s="41"/>
      <c r="AA27" s="98"/>
      <c r="AB27" s="12"/>
      <c r="AC27" s="105"/>
      <c r="AD27" s="108"/>
      <c r="AE27" s="6"/>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row>
    <row r="28" spans="1:58" ht="15.75" x14ac:dyDescent="0.25">
      <c r="A28" s="34"/>
      <c r="B28" s="84">
        <f>'trans site'!B28</f>
        <v>0</v>
      </c>
      <c r="C28" s="72">
        <f>'trans site'!C28</f>
        <v>0</v>
      </c>
      <c r="D28" s="73">
        <f>'trans site'!D28</f>
        <v>0</v>
      </c>
      <c r="E28" s="35" t="e">
        <f>#REF!</f>
        <v>#REF!</v>
      </c>
      <c r="F28" s="36">
        <f>'trans factors'!$C$10</f>
        <v>33</v>
      </c>
      <c r="G28" s="37" t="e">
        <f t="shared" si="1"/>
        <v>#REF!</v>
      </c>
      <c r="H28" s="36">
        <f t="shared" si="0"/>
        <v>0</v>
      </c>
      <c r="I28" s="35" t="e">
        <f>$G$152*#REF!</f>
        <v>#REF!</v>
      </c>
      <c r="J28" s="38" t="e">
        <f>#REF!*#REF!*#REF!</f>
        <v>#REF!</v>
      </c>
      <c r="K28" s="38" t="e">
        <f t="shared" si="2"/>
        <v>#REF!</v>
      </c>
      <c r="L28" s="222"/>
      <c r="M28" s="3">
        <f t="shared" si="3"/>
        <v>0</v>
      </c>
      <c r="N28" s="89" t="str">
        <f t="shared" si="4"/>
        <v/>
      </c>
      <c r="O28" s="79">
        <f>'trans site'!F28</f>
        <v>5</v>
      </c>
      <c r="P28" s="39" t="e">
        <f>IF(M28/F28&lt;#REF!,M28/F28,#REF!)</f>
        <v>#REF!</v>
      </c>
      <c r="Q28" s="88">
        <f>'trans site'!I28</f>
        <v>0</v>
      </c>
      <c r="R28" s="81">
        <f>'trans site'!J28</f>
        <v>0</v>
      </c>
      <c r="S28" s="82" t="b">
        <f>IF(AND(Q28="n",R28="n"),'trans factors'!$C$7,IF(AND(Q28="y",R28="n"),'trans factors'!$C$8,IF(AND(Q28="y",R28="y"),'trans factors'!$C$8*(1+'trans factors'!$C$9),IF(AND(Q28="n",R28="y"),'trans factors'!$C$7*(1+'trans factors'!$C$9)))))</f>
        <v>0</v>
      </c>
      <c r="T28" s="198">
        <f>IF('trans site'!E28&lt;'trans factors'!C$10,'trans factors'!C$10/'trans site'!F28,'trans site'!E28/'trans site'!F28)*M28</f>
        <v>0</v>
      </c>
      <c r="U28" s="83">
        <f>IF(Q28="y",0,IF(T28&gt;'trans factors'!C$11,T28-'trans factors'!C$11,0))</f>
        <v>0</v>
      </c>
      <c r="V28" s="109">
        <f>'trans factors'!C$14</f>
        <v>1</v>
      </c>
      <c r="W28" s="109" t="str">
        <f t="shared" si="5"/>
        <v/>
      </c>
      <c r="X28" s="172"/>
      <c r="Y28" s="40">
        <f>IF(M28="0",0,IF(M28="","",IF(Q28="y",S28*T28*V28,((S28*(T28-U28)*V28)+(S28/('trans factors'!C$7/'trans factors'!C$8)*U28)*V28))))+X28</f>
        <v>0</v>
      </c>
      <c r="Z28" s="41"/>
      <c r="AA28" s="98"/>
      <c r="AB28" s="12"/>
      <c r="AC28" s="105"/>
      <c r="AD28" s="108"/>
      <c r="AE28" s="6"/>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row>
    <row r="29" spans="1:58" ht="15.75" x14ac:dyDescent="0.25">
      <c r="A29" s="34"/>
      <c r="B29" s="84">
        <f>'trans site'!B29</f>
        <v>0</v>
      </c>
      <c r="C29" s="72">
        <f>'trans site'!C29</f>
        <v>0</v>
      </c>
      <c r="D29" s="73">
        <f>'trans site'!D29</f>
        <v>0</v>
      </c>
      <c r="E29" s="35" t="e">
        <f>#REF!</f>
        <v>#REF!</v>
      </c>
      <c r="F29" s="36">
        <f>'trans factors'!$C$10</f>
        <v>33</v>
      </c>
      <c r="G29" s="37" t="e">
        <f t="shared" si="1"/>
        <v>#REF!</v>
      </c>
      <c r="H29" s="36">
        <f t="shared" si="0"/>
        <v>0</v>
      </c>
      <c r="I29" s="35" t="e">
        <f>$G$152*#REF!</f>
        <v>#REF!</v>
      </c>
      <c r="J29" s="38" t="e">
        <f>#REF!*#REF!*#REF!</f>
        <v>#REF!</v>
      </c>
      <c r="K29" s="38" t="e">
        <f t="shared" si="2"/>
        <v>#REF!</v>
      </c>
      <c r="L29" s="222"/>
      <c r="M29" s="3">
        <f t="shared" si="3"/>
        <v>0</v>
      </c>
      <c r="N29" s="89" t="str">
        <f t="shared" si="4"/>
        <v/>
      </c>
      <c r="O29" s="79">
        <f>'trans site'!F29</f>
        <v>5</v>
      </c>
      <c r="P29" s="39" t="e">
        <f>IF(M29/F29&lt;#REF!,M29/F29,#REF!)</f>
        <v>#REF!</v>
      </c>
      <c r="Q29" s="88">
        <f>'trans site'!I29</f>
        <v>0</v>
      </c>
      <c r="R29" s="81">
        <f>'trans site'!J29</f>
        <v>0</v>
      </c>
      <c r="S29" s="82" t="b">
        <f>IF(AND(Q29="n",R29="n"),'trans factors'!$C$7,IF(AND(Q29="y",R29="n"),'trans factors'!$C$8,IF(AND(Q29="y",R29="y"),'trans factors'!$C$8*(1+'trans factors'!$C$9),IF(AND(Q29="n",R29="y"),'trans factors'!$C$7*(1+'trans factors'!$C$9)))))</f>
        <v>0</v>
      </c>
      <c r="T29" s="198">
        <f>IF('trans site'!E29&lt;'trans factors'!C$10,'trans factors'!C$10/'trans site'!F29,'trans site'!E29/'trans site'!F29)*M29</f>
        <v>0</v>
      </c>
      <c r="U29" s="83">
        <f>IF(Q29="y",0,IF(T29&gt;'trans factors'!C$11,T29-'trans factors'!C$11,0))</f>
        <v>0</v>
      </c>
      <c r="V29" s="109">
        <f>'trans factors'!C$14</f>
        <v>1</v>
      </c>
      <c r="W29" s="109" t="str">
        <f t="shared" si="5"/>
        <v/>
      </c>
      <c r="X29" s="172"/>
      <c r="Y29" s="40">
        <f>IF(M29="0",0,IF(M29="","",IF(Q29="y",S29*T29*V29,((S29*(T29-U29)*V29)+(S29/('trans factors'!C$7/'trans factors'!C$8)*U29)*V29))))+X29</f>
        <v>0</v>
      </c>
      <c r="Z29" s="41"/>
      <c r="AA29" s="98"/>
      <c r="AB29" s="12"/>
      <c r="AC29" s="105"/>
      <c r="AD29" s="108"/>
      <c r="AE29" s="6"/>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row>
    <row r="30" spans="1:58" ht="15.75" x14ac:dyDescent="0.25">
      <c r="A30" s="34"/>
      <c r="B30" s="84">
        <f>'trans site'!B30</f>
        <v>0</v>
      </c>
      <c r="C30" s="72">
        <f>'trans site'!C30</f>
        <v>0</v>
      </c>
      <c r="D30" s="73">
        <f>'trans site'!D30</f>
        <v>0</v>
      </c>
      <c r="E30" s="35" t="e">
        <f>#REF!</f>
        <v>#REF!</v>
      </c>
      <c r="F30" s="36">
        <f>'trans factors'!$C$10</f>
        <v>33</v>
      </c>
      <c r="G30" s="37" t="e">
        <f t="shared" si="1"/>
        <v>#REF!</v>
      </c>
      <c r="H30" s="36">
        <f t="shared" si="0"/>
        <v>0</v>
      </c>
      <c r="I30" s="35" t="e">
        <f>$G$152*#REF!</f>
        <v>#REF!</v>
      </c>
      <c r="J30" s="38" t="e">
        <f>#REF!*#REF!*#REF!</f>
        <v>#REF!</v>
      </c>
      <c r="K30" s="38" t="e">
        <f t="shared" si="2"/>
        <v>#REF!</v>
      </c>
      <c r="L30" s="222"/>
      <c r="M30" s="3">
        <f t="shared" si="3"/>
        <v>0</v>
      </c>
      <c r="N30" s="89" t="str">
        <f t="shared" si="4"/>
        <v/>
      </c>
      <c r="O30" s="79">
        <f>'trans site'!F30</f>
        <v>5</v>
      </c>
      <c r="P30" s="39" t="e">
        <f>IF(M30/F30&lt;#REF!,M30/F30,#REF!)</f>
        <v>#REF!</v>
      </c>
      <c r="Q30" s="88">
        <f>'trans site'!I30</f>
        <v>0</v>
      </c>
      <c r="R30" s="81">
        <f>'trans site'!J30</f>
        <v>0</v>
      </c>
      <c r="S30" s="82" t="b">
        <f>IF(AND(Q30="n",R30="n"),'trans factors'!$C$7,IF(AND(Q30="y",R30="n"),'trans factors'!$C$8,IF(AND(Q30="y",R30="y"),'trans factors'!$C$8*(1+'trans factors'!$C$9),IF(AND(Q30="n",R30="y"),'trans factors'!$C$7*(1+'trans factors'!$C$9)))))</f>
        <v>0</v>
      </c>
      <c r="T30" s="198">
        <f>IF('trans site'!E30&lt;'trans factors'!C$10,'trans factors'!C$10/'trans site'!F30,'trans site'!E30/'trans site'!F30)*M30</f>
        <v>0</v>
      </c>
      <c r="U30" s="83">
        <f>IF(Q30="y",0,IF(T30&gt;'trans factors'!C$11,T30-'trans factors'!C$11,0))</f>
        <v>0</v>
      </c>
      <c r="V30" s="109">
        <f>'trans factors'!C$14</f>
        <v>1</v>
      </c>
      <c r="W30" s="109" t="str">
        <f t="shared" si="5"/>
        <v/>
      </c>
      <c r="X30" s="172"/>
      <c r="Y30" s="40">
        <f>IF(M30="0",0,IF(M30="","",IF(Q30="y",S30*T30*V30,((S30*(T30-U30)*V30)+(S30/('trans factors'!C$7/'trans factors'!C$8)*U30)*V30))))+X30</f>
        <v>0</v>
      </c>
      <c r="Z30" s="41"/>
      <c r="AA30" s="98"/>
      <c r="AB30" s="12"/>
      <c r="AC30" s="105"/>
      <c r="AD30" s="108"/>
      <c r="AE30" s="6"/>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row>
    <row r="31" spans="1:58" ht="15.75" x14ac:dyDescent="0.25">
      <c r="A31" s="34"/>
      <c r="B31" s="84">
        <f>'trans site'!B31</f>
        <v>0</v>
      </c>
      <c r="C31" s="72">
        <f>'trans site'!C31</f>
        <v>0</v>
      </c>
      <c r="D31" s="73">
        <f>'trans site'!D31</f>
        <v>0</v>
      </c>
      <c r="E31" s="35" t="e">
        <f>#REF!</f>
        <v>#REF!</v>
      </c>
      <c r="F31" s="36">
        <f>'trans factors'!$C$10</f>
        <v>33</v>
      </c>
      <c r="G31" s="37" t="e">
        <f t="shared" si="1"/>
        <v>#REF!</v>
      </c>
      <c r="H31" s="36">
        <f t="shared" si="0"/>
        <v>0</v>
      </c>
      <c r="I31" s="35" t="e">
        <f>$G$152*#REF!</f>
        <v>#REF!</v>
      </c>
      <c r="J31" s="38" t="e">
        <f>#REF!*#REF!*#REF!</f>
        <v>#REF!</v>
      </c>
      <c r="K31" s="38" t="e">
        <f t="shared" si="2"/>
        <v>#REF!</v>
      </c>
      <c r="L31" s="222"/>
      <c r="M31" s="3">
        <f t="shared" si="3"/>
        <v>0</v>
      </c>
      <c r="N31" s="89" t="str">
        <f t="shared" si="4"/>
        <v/>
      </c>
      <c r="O31" s="79">
        <f>'trans site'!F31</f>
        <v>5</v>
      </c>
      <c r="P31" s="39" t="e">
        <f>IF(M31/F31&lt;#REF!,M31/F31,#REF!)</f>
        <v>#REF!</v>
      </c>
      <c r="Q31" s="88">
        <f>'trans site'!I31</f>
        <v>0</v>
      </c>
      <c r="R31" s="81">
        <f>'trans site'!J31</f>
        <v>0</v>
      </c>
      <c r="S31" s="82" t="b">
        <f>IF(AND(Q31="n",R31="n"),'trans factors'!$C$7,IF(AND(Q31="y",R31="n"),'trans factors'!$C$8,IF(AND(Q31="y",R31="y"),'trans factors'!$C$8*(1+'trans factors'!$C$9),IF(AND(Q31="n",R31="y"),'trans factors'!$C$7*(1+'trans factors'!$C$9)))))</f>
        <v>0</v>
      </c>
      <c r="T31" s="198">
        <f>IF('trans site'!E31&lt;'trans factors'!C$10,'trans factors'!C$10/'trans site'!F31,'trans site'!E31/'trans site'!F31)*M31</f>
        <v>0</v>
      </c>
      <c r="U31" s="83">
        <f>IF(Q31="y",0,IF(T31&gt;'trans factors'!C$11,T31-'trans factors'!C$11,0))</f>
        <v>0</v>
      </c>
      <c r="V31" s="109">
        <f>'trans factors'!C$14</f>
        <v>1</v>
      </c>
      <c r="W31" s="109" t="str">
        <f t="shared" si="5"/>
        <v/>
      </c>
      <c r="X31" s="172"/>
      <c r="Y31" s="40">
        <f>IF(M31="0",0,IF(M31="","",IF(Q31="y",S31*T31*V31,((S31*(T31-U31)*V31)+(S31/('trans factors'!C$7/'trans factors'!C$8)*U31)*V31))))+X31</f>
        <v>0</v>
      </c>
      <c r="Z31" s="41"/>
      <c r="AA31" s="98"/>
      <c r="AB31" s="12"/>
      <c r="AC31" s="105"/>
      <c r="AD31" s="108"/>
      <c r="AE31" s="6"/>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row>
    <row r="32" spans="1:58" ht="15.75" x14ac:dyDescent="0.25">
      <c r="A32" s="34"/>
      <c r="B32" s="84">
        <f>'trans site'!B32</f>
        <v>0</v>
      </c>
      <c r="C32" s="72">
        <f>'trans site'!C32</f>
        <v>0</v>
      </c>
      <c r="D32" s="73">
        <f>'trans site'!D32</f>
        <v>0</v>
      </c>
      <c r="E32" s="35" t="e">
        <f>#REF!</f>
        <v>#REF!</v>
      </c>
      <c r="F32" s="36">
        <f>'trans factors'!$C$10</f>
        <v>33</v>
      </c>
      <c r="G32" s="37" t="e">
        <f t="shared" si="1"/>
        <v>#REF!</v>
      </c>
      <c r="H32" s="36">
        <f t="shared" si="0"/>
        <v>0</v>
      </c>
      <c r="I32" s="35" t="e">
        <f>$G$152*#REF!</f>
        <v>#REF!</v>
      </c>
      <c r="J32" s="38" t="e">
        <f>#REF!*#REF!*#REF!</f>
        <v>#REF!</v>
      </c>
      <c r="K32" s="38" t="e">
        <f t="shared" si="2"/>
        <v>#REF!</v>
      </c>
      <c r="L32" s="222"/>
      <c r="M32" s="3">
        <f t="shared" si="3"/>
        <v>0</v>
      </c>
      <c r="N32" s="89" t="str">
        <f t="shared" si="4"/>
        <v/>
      </c>
      <c r="O32" s="79">
        <f>'trans site'!F32</f>
        <v>5</v>
      </c>
      <c r="P32" s="39" t="e">
        <f>IF(M32/F32&lt;#REF!,M32/F32,#REF!)</f>
        <v>#REF!</v>
      </c>
      <c r="Q32" s="88">
        <f>'trans site'!I32</f>
        <v>0</v>
      </c>
      <c r="R32" s="81">
        <f>'trans site'!J32</f>
        <v>0</v>
      </c>
      <c r="S32" s="82" t="b">
        <f>IF(AND(Q32="n",R32="n"),'trans factors'!$C$7,IF(AND(Q32="y",R32="n"),'trans factors'!$C$8,IF(AND(Q32="y",R32="y"),'trans factors'!$C$8*(1+'trans factors'!$C$9),IF(AND(Q32="n",R32="y"),'trans factors'!$C$7*(1+'trans factors'!$C$9)))))</f>
        <v>0</v>
      </c>
      <c r="T32" s="198">
        <f>IF('trans site'!E32&lt;'trans factors'!C$10,'trans factors'!C$10/'trans site'!F32,'trans site'!E32/'trans site'!F32)*M32</f>
        <v>0</v>
      </c>
      <c r="U32" s="83">
        <f>IF(Q32="y",0,IF(T32&gt;'trans factors'!C$11,T32-'trans factors'!C$11,0))</f>
        <v>0</v>
      </c>
      <c r="V32" s="109">
        <f>'trans factors'!C$14</f>
        <v>1</v>
      </c>
      <c r="W32" s="109" t="str">
        <f t="shared" si="5"/>
        <v/>
      </c>
      <c r="X32" s="172"/>
      <c r="Y32" s="40">
        <f>IF(M32="0",0,IF(M32="","",IF(Q32="y",S32*T32*V32,((S32*(T32-U32)*V32)+(S32/('trans factors'!C$7/'trans factors'!C$8)*U32)*V32))))+X32</f>
        <v>0</v>
      </c>
      <c r="Z32" s="41"/>
      <c r="AA32" s="98"/>
      <c r="AB32" s="12"/>
      <c r="AC32" s="105"/>
      <c r="AD32" s="108"/>
      <c r="AE32" s="6"/>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row>
    <row r="33" spans="1:58" ht="15.75" x14ac:dyDescent="0.25">
      <c r="A33" s="34"/>
      <c r="B33" s="84">
        <f>'trans site'!B33</f>
        <v>0</v>
      </c>
      <c r="C33" s="72">
        <f>'trans site'!C33</f>
        <v>0</v>
      </c>
      <c r="D33" s="73">
        <f>'trans site'!D33</f>
        <v>0</v>
      </c>
      <c r="E33" s="35" t="e">
        <f>#REF!</f>
        <v>#REF!</v>
      </c>
      <c r="F33" s="36">
        <f>'trans factors'!$C$10</f>
        <v>33</v>
      </c>
      <c r="G33" s="37" t="e">
        <f t="shared" si="1"/>
        <v>#REF!</v>
      </c>
      <c r="H33" s="36">
        <f t="shared" si="0"/>
        <v>0</v>
      </c>
      <c r="I33" s="35" t="e">
        <f>$G$152*#REF!</f>
        <v>#REF!</v>
      </c>
      <c r="J33" s="38" t="e">
        <f>#REF!*#REF!*#REF!</f>
        <v>#REF!</v>
      </c>
      <c r="K33" s="38" t="e">
        <f t="shared" si="2"/>
        <v>#REF!</v>
      </c>
      <c r="L33" s="222"/>
      <c r="M33" s="3">
        <f t="shared" si="3"/>
        <v>0</v>
      </c>
      <c r="N33" s="89" t="str">
        <f t="shared" si="4"/>
        <v/>
      </c>
      <c r="O33" s="79">
        <f>'trans site'!F33</f>
        <v>5</v>
      </c>
      <c r="P33" s="39" t="e">
        <f>IF(M33/F33&lt;#REF!,M33/F33,#REF!)</f>
        <v>#REF!</v>
      </c>
      <c r="Q33" s="88">
        <f>'trans site'!I33</f>
        <v>0</v>
      </c>
      <c r="R33" s="81">
        <f>'trans site'!J33</f>
        <v>0</v>
      </c>
      <c r="S33" s="82" t="b">
        <f>IF(AND(Q33="n",R33="n"),'trans factors'!$C$7,IF(AND(Q33="y",R33="n"),'trans factors'!$C$8,IF(AND(Q33="y",R33="y"),'trans factors'!$C$8*(1+'trans factors'!$C$9),IF(AND(Q33="n",R33="y"),'trans factors'!$C$7*(1+'trans factors'!$C$9)))))</f>
        <v>0</v>
      </c>
      <c r="T33" s="198">
        <f>IF('trans site'!E33&lt;'trans factors'!C$10,'trans factors'!C$10/'trans site'!F33,'trans site'!E33/'trans site'!F33)*M33</f>
        <v>0</v>
      </c>
      <c r="U33" s="83">
        <f>IF(Q33="y",0,IF(T33&gt;'trans factors'!C$11,T33-'trans factors'!C$11,0))</f>
        <v>0</v>
      </c>
      <c r="V33" s="109">
        <f>'trans factors'!C$14</f>
        <v>1</v>
      </c>
      <c r="W33" s="109" t="str">
        <f t="shared" si="5"/>
        <v/>
      </c>
      <c r="X33" s="172"/>
      <c r="Y33" s="40">
        <f>IF(M33="0",0,IF(M33="","",IF(Q33="y",S33*T33*V33,((S33*(T33-U33)*V33)+(S33/('trans factors'!C$7/'trans factors'!C$8)*U33)*V33))))+X33</f>
        <v>0</v>
      </c>
      <c r="Z33" s="41"/>
      <c r="AA33" s="98"/>
      <c r="AB33" s="12"/>
      <c r="AC33" s="105"/>
      <c r="AD33" s="108"/>
      <c r="AE33" s="6"/>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row>
    <row r="34" spans="1:58" ht="15.75" x14ac:dyDescent="0.25">
      <c r="A34" s="34"/>
      <c r="B34" s="84">
        <f>'trans site'!B34</f>
        <v>0</v>
      </c>
      <c r="C34" s="72">
        <f>'trans site'!C34</f>
        <v>0</v>
      </c>
      <c r="D34" s="73">
        <f>'trans site'!D34</f>
        <v>0</v>
      </c>
      <c r="E34" s="35" t="e">
        <f>#REF!</f>
        <v>#REF!</v>
      </c>
      <c r="F34" s="36">
        <f>'trans factors'!$C$10</f>
        <v>33</v>
      </c>
      <c r="G34" s="37" t="e">
        <f t="shared" si="1"/>
        <v>#REF!</v>
      </c>
      <c r="H34" s="36">
        <f t="shared" si="0"/>
        <v>0</v>
      </c>
      <c r="I34" s="35" t="e">
        <f>$G$152*#REF!</f>
        <v>#REF!</v>
      </c>
      <c r="J34" s="38" t="e">
        <f>#REF!*#REF!*#REF!</f>
        <v>#REF!</v>
      </c>
      <c r="K34" s="38" t="e">
        <f t="shared" si="2"/>
        <v>#REF!</v>
      </c>
      <c r="L34" s="222"/>
      <c r="M34" s="3">
        <f t="shared" si="3"/>
        <v>0</v>
      </c>
      <c r="N34" s="89" t="str">
        <f t="shared" si="4"/>
        <v/>
      </c>
      <c r="O34" s="79">
        <f>'trans site'!F34</f>
        <v>5</v>
      </c>
      <c r="P34" s="39" t="e">
        <f>IF(M34/F34&lt;#REF!,M34/F34,#REF!)</f>
        <v>#REF!</v>
      </c>
      <c r="Q34" s="88">
        <f>'trans site'!I34</f>
        <v>0</v>
      </c>
      <c r="R34" s="81">
        <f>'trans site'!J34</f>
        <v>0</v>
      </c>
      <c r="S34" s="82" t="b">
        <f>IF(AND(Q34="n",R34="n"),'trans factors'!$C$7,IF(AND(Q34="y",R34="n"),'trans factors'!$C$8,IF(AND(Q34="y",R34="y"),'trans factors'!$C$8*(1+'trans factors'!$C$9),IF(AND(Q34="n",R34="y"),'trans factors'!$C$7*(1+'trans factors'!$C$9)))))</f>
        <v>0</v>
      </c>
      <c r="T34" s="198">
        <f>IF('trans site'!E34&lt;'trans factors'!C$10,'trans factors'!C$10/'trans site'!F34,'trans site'!E34/'trans site'!F34)*M34</f>
        <v>0</v>
      </c>
      <c r="U34" s="83">
        <f>IF(Q34="y",0,IF(T34&gt;'trans factors'!C$11,T34-'trans factors'!C$11,0))</f>
        <v>0</v>
      </c>
      <c r="V34" s="109">
        <f>'trans factors'!C$14</f>
        <v>1</v>
      </c>
      <c r="W34" s="109" t="str">
        <f t="shared" si="5"/>
        <v/>
      </c>
      <c r="X34" s="172"/>
      <c r="Y34" s="40">
        <f>IF(M34="0",0,IF(M34="","",IF(Q34="y",S34*T34*V34,((S34*(T34-U34)*V34)+(S34/('trans factors'!C$7/'trans factors'!C$8)*U34)*V34))))+X34</f>
        <v>0</v>
      </c>
      <c r="Z34" s="41"/>
      <c r="AA34" s="98"/>
      <c r="AB34" s="12"/>
      <c r="AC34" s="105"/>
      <c r="AD34" s="108"/>
      <c r="AE34" s="6"/>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row>
    <row r="35" spans="1:58" ht="15.75" x14ac:dyDescent="0.25">
      <c r="A35" s="34"/>
      <c r="B35" s="84">
        <f>'trans site'!B35</f>
        <v>0</v>
      </c>
      <c r="C35" s="72">
        <f>'trans site'!C35</f>
        <v>0</v>
      </c>
      <c r="D35" s="73">
        <f>'trans site'!D35</f>
        <v>0</v>
      </c>
      <c r="E35" s="35" t="e">
        <f>#REF!</f>
        <v>#REF!</v>
      </c>
      <c r="F35" s="36">
        <f>'trans factors'!$C$10</f>
        <v>33</v>
      </c>
      <c r="G35" s="37" t="e">
        <f t="shared" si="1"/>
        <v>#REF!</v>
      </c>
      <c r="H35" s="36">
        <f t="shared" si="0"/>
        <v>0</v>
      </c>
      <c r="I35" s="35" t="e">
        <f>$G$152*#REF!</f>
        <v>#REF!</v>
      </c>
      <c r="J35" s="38" t="e">
        <f>#REF!*#REF!*#REF!</f>
        <v>#REF!</v>
      </c>
      <c r="K35" s="38" t="e">
        <f t="shared" si="2"/>
        <v>#REF!</v>
      </c>
      <c r="L35" s="222"/>
      <c r="M35" s="3">
        <f t="shared" si="3"/>
        <v>0</v>
      </c>
      <c r="N35" s="89" t="str">
        <f t="shared" si="4"/>
        <v/>
      </c>
      <c r="O35" s="79">
        <f>'trans site'!F35</f>
        <v>5</v>
      </c>
      <c r="P35" s="39" t="e">
        <f>IF(M35/F35&lt;#REF!,M35/F35,#REF!)</f>
        <v>#REF!</v>
      </c>
      <c r="Q35" s="88">
        <f>'trans site'!I35</f>
        <v>0</v>
      </c>
      <c r="R35" s="81">
        <f>'trans site'!J35</f>
        <v>0</v>
      </c>
      <c r="S35" s="82" t="b">
        <f>IF(AND(Q35="n",R35="n"),'trans factors'!$C$7,IF(AND(Q35="y",R35="n"),'trans factors'!$C$8,IF(AND(Q35="y",R35="y"),'trans factors'!$C$8*(1+'trans factors'!$C$9),IF(AND(Q35="n",R35="y"),'trans factors'!$C$7*(1+'trans factors'!$C$9)))))</f>
        <v>0</v>
      </c>
      <c r="T35" s="198">
        <f>IF('trans site'!E35&lt;'trans factors'!C$10,'trans factors'!C$10/'trans site'!F35,'trans site'!E35/'trans site'!F35)*M35</f>
        <v>0</v>
      </c>
      <c r="U35" s="83">
        <f>IF(Q35="y",0,IF(T35&gt;'trans factors'!C$11,T35-'trans factors'!C$11,0))</f>
        <v>0</v>
      </c>
      <c r="V35" s="109">
        <f>'trans factors'!C$14</f>
        <v>1</v>
      </c>
      <c r="W35" s="109" t="str">
        <f t="shared" si="5"/>
        <v/>
      </c>
      <c r="X35" s="172"/>
      <c r="Y35" s="40">
        <f>IF(M35="0",0,IF(M35="","",IF(Q35="y",S35*T35*V35,((S35*(T35-U35)*V35)+(S35/('trans factors'!C$7/'trans factors'!C$8)*U35)*V35))))+X35</f>
        <v>0</v>
      </c>
      <c r="Z35" s="41"/>
      <c r="AA35" s="98"/>
      <c r="AB35" s="12"/>
      <c r="AC35" s="105"/>
      <c r="AD35" s="108"/>
      <c r="AE35" s="6"/>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row>
    <row r="36" spans="1:58" ht="15.75" x14ac:dyDescent="0.25">
      <c r="A36" s="34"/>
      <c r="B36" s="84">
        <f>'trans site'!B36</f>
        <v>0</v>
      </c>
      <c r="C36" s="72">
        <f>'trans site'!C36</f>
        <v>0</v>
      </c>
      <c r="D36" s="73">
        <f>'trans site'!D36</f>
        <v>0</v>
      </c>
      <c r="E36" s="35" t="e">
        <f>#REF!</f>
        <v>#REF!</v>
      </c>
      <c r="F36" s="36">
        <f>'trans factors'!$C$10</f>
        <v>33</v>
      </c>
      <c r="G36" s="37" t="e">
        <f t="shared" si="1"/>
        <v>#REF!</v>
      </c>
      <c r="H36" s="36">
        <f t="shared" si="0"/>
        <v>0</v>
      </c>
      <c r="I36" s="35" t="e">
        <f>$G$152*#REF!</f>
        <v>#REF!</v>
      </c>
      <c r="J36" s="38" t="e">
        <f>#REF!*#REF!*#REF!</f>
        <v>#REF!</v>
      </c>
      <c r="K36" s="38" t="e">
        <f t="shared" si="2"/>
        <v>#REF!</v>
      </c>
      <c r="L36" s="222"/>
      <c r="M36" s="3">
        <f t="shared" si="3"/>
        <v>0</v>
      </c>
      <c r="N36" s="89" t="str">
        <f t="shared" si="4"/>
        <v/>
      </c>
      <c r="O36" s="79">
        <f>'trans site'!F36</f>
        <v>5</v>
      </c>
      <c r="P36" s="39" t="e">
        <f>IF(M36/F36&lt;#REF!,M36/F36,#REF!)</f>
        <v>#REF!</v>
      </c>
      <c r="Q36" s="88">
        <f>'trans site'!I36</f>
        <v>0</v>
      </c>
      <c r="R36" s="81">
        <f>'trans site'!J36</f>
        <v>0</v>
      </c>
      <c r="S36" s="82" t="b">
        <f>IF(AND(Q36="n",R36="n"),'trans factors'!$C$7,IF(AND(Q36="y",R36="n"),'trans factors'!$C$8,IF(AND(Q36="y",R36="y"),'trans factors'!$C$8*(1+'trans factors'!$C$9),IF(AND(Q36="n",R36="y"),'trans factors'!$C$7*(1+'trans factors'!$C$9)))))</f>
        <v>0</v>
      </c>
      <c r="T36" s="198">
        <f>IF('trans site'!E36&lt;'trans factors'!C$10,'trans factors'!C$10/'trans site'!F36,'trans site'!E36/'trans site'!F36)*M36</f>
        <v>0</v>
      </c>
      <c r="U36" s="83">
        <f>IF(Q36="y",0,IF(T36&gt;'trans factors'!C$11,T36-'trans factors'!C$11,0))</f>
        <v>0</v>
      </c>
      <c r="V36" s="109">
        <f>'trans factors'!C$14</f>
        <v>1</v>
      </c>
      <c r="W36" s="109" t="str">
        <f t="shared" si="5"/>
        <v/>
      </c>
      <c r="X36" s="172"/>
      <c r="Y36" s="40">
        <f>IF(M36="0",0,IF(M36="","",IF(Q36="y",S36*T36*V36,((S36*(T36-U36)*V36)+(S36/('trans factors'!C$7/'trans factors'!C$8)*U36)*V36))))+X36</f>
        <v>0</v>
      </c>
      <c r="Z36" s="41"/>
      <c r="AA36" s="98"/>
      <c r="AB36" s="12"/>
      <c r="AC36" s="105"/>
      <c r="AD36" s="108"/>
      <c r="AE36" s="6"/>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row>
    <row r="37" spans="1:58" ht="15.75" x14ac:dyDescent="0.25">
      <c r="A37" s="34"/>
      <c r="B37" s="84">
        <f>'trans site'!B37</f>
        <v>0</v>
      </c>
      <c r="C37" s="72">
        <f>'trans site'!C37</f>
        <v>0</v>
      </c>
      <c r="D37" s="73">
        <f>'trans site'!D37</f>
        <v>0</v>
      </c>
      <c r="E37" s="35" t="e">
        <f>#REF!</f>
        <v>#REF!</v>
      </c>
      <c r="F37" s="36">
        <f>'trans factors'!$C$10</f>
        <v>33</v>
      </c>
      <c r="G37" s="37" t="e">
        <f t="shared" si="1"/>
        <v>#REF!</v>
      </c>
      <c r="H37" s="36">
        <f t="shared" si="0"/>
        <v>0</v>
      </c>
      <c r="I37" s="35" t="e">
        <f>$G$152*#REF!</f>
        <v>#REF!</v>
      </c>
      <c r="J37" s="38" t="e">
        <f>#REF!*#REF!*#REF!</f>
        <v>#REF!</v>
      </c>
      <c r="K37" s="38" t="e">
        <f t="shared" si="2"/>
        <v>#REF!</v>
      </c>
      <c r="L37" s="222"/>
      <c r="M37" s="3">
        <f t="shared" si="3"/>
        <v>0</v>
      </c>
      <c r="N37" s="89" t="str">
        <f t="shared" si="4"/>
        <v/>
      </c>
      <c r="O37" s="79">
        <f>'trans site'!F37</f>
        <v>5</v>
      </c>
      <c r="P37" s="39" t="e">
        <f>IF(M37/F37&lt;#REF!,M37/F37,#REF!)</f>
        <v>#REF!</v>
      </c>
      <c r="Q37" s="88">
        <f>'trans site'!I37</f>
        <v>0</v>
      </c>
      <c r="R37" s="81">
        <f>'trans site'!J37</f>
        <v>0</v>
      </c>
      <c r="S37" s="82" t="b">
        <f>IF(AND(Q37="n",R37="n"),'trans factors'!$C$7,IF(AND(Q37="y",R37="n"),'trans factors'!$C$8,IF(AND(Q37="y",R37="y"),'trans factors'!$C$8*(1+'trans factors'!$C$9),IF(AND(Q37="n",R37="y"),'trans factors'!$C$7*(1+'trans factors'!$C$9)))))</f>
        <v>0</v>
      </c>
      <c r="T37" s="198">
        <f>IF('trans site'!E37&lt;'trans factors'!C$10,'trans factors'!C$10/'trans site'!F37,'trans site'!E37/'trans site'!F37)*M37</f>
        <v>0</v>
      </c>
      <c r="U37" s="83">
        <f>IF(Q37="y",0,IF(T37&gt;'trans factors'!C$11,T37-'trans factors'!C$11,0))</f>
        <v>0</v>
      </c>
      <c r="V37" s="109">
        <f>'trans factors'!C$14</f>
        <v>1</v>
      </c>
      <c r="W37" s="109" t="str">
        <f t="shared" si="5"/>
        <v/>
      </c>
      <c r="X37" s="172"/>
      <c r="Y37" s="40">
        <f>IF(M37="0",0,IF(M37="","",IF(Q37="y",S37*T37*V37,((S37*(T37-U37)*V37)+(S37/('trans factors'!C$7/'trans factors'!C$8)*U37)*V37))))+X37</f>
        <v>0</v>
      </c>
      <c r="Z37" s="41"/>
      <c r="AA37" s="98"/>
      <c r="AB37" s="12"/>
      <c r="AC37" s="105"/>
      <c r="AD37" s="108"/>
      <c r="AE37" s="6"/>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row>
    <row r="38" spans="1:58" ht="15.75" x14ac:dyDescent="0.25">
      <c r="A38" s="34"/>
      <c r="B38" s="84">
        <f>'trans site'!B38</f>
        <v>0</v>
      </c>
      <c r="C38" s="72">
        <f>'trans site'!C38</f>
        <v>0</v>
      </c>
      <c r="D38" s="73">
        <f>'trans site'!D38</f>
        <v>0</v>
      </c>
      <c r="E38" s="35" t="e">
        <f>#REF!</f>
        <v>#REF!</v>
      </c>
      <c r="F38" s="36">
        <f>'trans factors'!$C$10</f>
        <v>33</v>
      </c>
      <c r="G38" s="37" t="e">
        <f t="shared" si="1"/>
        <v>#REF!</v>
      </c>
      <c r="H38" s="36">
        <f t="shared" si="0"/>
        <v>0</v>
      </c>
      <c r="I38" s="35" t="e">
        <f>$G$152*#REF!</f>
        <v>#REF!</v>
      </c>
      <c r="J38" s="38" t="e">
        <f>#REF!*#REF!*#REF!</f>
        <v>#REF!</v>
      </c>
      <c r="K38" s="38" t="e">
        <f t="shared" si="2"/>
        <v>#REF!</v>
      </c>
      <c r="L38" s="222"/>
      <c r="M38" s="3">
        <f t="shared" si="3"/>
        <v>0</v>
      </c>
      <c r="N38" s="89" t="str">
        <f t="shared" si="4"/>
        <v/>
      </c>
      <c r="O38" s="79">
        <f>'trans site'!F38</f>
        <v>5</v>
      </c>
      <c r="P38" s="39" t="e">
        <f>IF(M38/F38&lt;#REF!,M38/F38,#REF!)</f>
        <v>#REF!</v>
      </c>
      <c r="Q38" s="88">
        <f>'trans site'!I38</f>
        <v>0</v>
      </c>
      <c r="R38" s="81">
        <f>'trans site'!J38</f>
        <v>0</v>
      </c>
      <c r="S38" s="82" t="b">
        <f>IF(AND(Q38="n",R38="n"),'trans factors'!$C$7,IF(AND(Q38="y",R38="n"),'trans factors'!$C$8,IF(AND(Q38="y",R38="y"),'trans factors'!$C$8*(1+'trans factors'!$C$9),IF(AND(Q38="n",R38="y"),'trans factors'!$C$7*(1+'trans factors'!$C$9)))))</f>
        <v>0</v>
      </c>
      <c r="T38" s="198">
        <f>IF('trans site'!E38&lt;'trans factors'!C$10,'trans factors'!C$10/'trans site'!F38,'trans site'!E38/'trans site'!F38)*M38</f>
        <v>0</v>
      </c>
      <c r="U38" s="83">
        <f>IF(Q38="y",0,IF(T38&gt;'trans factors'!C$11,T38-'trans factors'!C$11,0))</f>
        <v>0</v>
      </c>
      <c r="V38" s="109">
        <f>'trans factors'!C$14</f>
        <v>1</v>
      </c>
      <c r="W38" s="109" t="str">
        <f t="shared" si="5"/>
        <v/>
      </c>
      <c r="X38" s="172"/>
      <c r="Y38" s="40">
        <f>IF(M38="0",0,IF(M38="","",IF(Q38="y",S38*T38*V38,((S38*(T38-U38)*V38)+(S38/('trans factors'!C$7/'trans factors'!C$8)*U38)*V38))))+X38</f>
        <v>0</v>
      </c>
      <c r="Z38" s="41"/>
      <c r="AA38" s="98"/>
      <c r="AB38" s="12"/>
      <c r="AC38" s="105"/>
      <c r="AD38" s="108"/>
      <c r="AE38" s="6"/>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row>
    <row r="39" spans="1:58" ht="15.75" x14ac:dyDescent="0.25">
      <c r="A39" s="34"/>
      <c r="B39" s="84">
        <f>'trans site'!B39</f>
        <v>0</v>
      </c>
      <c r="C39" s="72">
        <f>'trans site'!C39</f>
        <v>0</v>
      </c>
      <c r="D39" s="73">
        <f>'trans site'!D39</f>
        <v>0</v>
      </c>
      <c r="E39" s="35" t="e">
        <f>#REF!</f>
        <v>#REF!</v>
      </c>
      <c r="F39" s="36">
        <f>'trans factors'!$C$10</f>
        <v>33</v>
      </c>
      <c r="G39" s="37" t="e">
        <f t="shared" si="1"/>
        <v>#REF!</v>
      </c>
      <c r="H39" s="36">
        <f t="shared" si="0"/>
        <v>0</v>
      </c>
      <c r="I39" s="35" t="e">
        <f>$G$152*#REF!</f>
        <v>#REF!</v>
      </c>
      <c r="J39" s="38" t="e">
        <f>#REF!*#REF!*#REF!</f>
        <v>#REF!</v>
      </c>
      <c r="K39" s="38" t="e">
        <f t="shared" si="2"/>
        <v>#REF!</v>
      </c>
      <c r="L39" s="222"/>
      <c r="M39" s="3">
        <f t="shared" si="3"/>
        <v>0</v>
      </c>
      <c r="N39" s="89" t="str">
        <f t="shared" si="4"/>
        <v/>
      </c>
      <c r="O39" s="79">
        <f>'trans site'!F39</f>
        <v>5</v>
      </c>
      <c r="P39" s="39" t="e">
        <f>IF(M39/F39&lt;#REF!,M39/F39,#REF!)</f>
        <v>#REF!</v>
      </c>
      <c r="Q39" s="88">
        <f>'trans site'!I39</f>
        <v>0</v>
      </c>
      <c r="R39" s="81">
        <f>'trans site'!J39</f>
        <v>0</v>
      </c>
      <c r="S39" s="82" t="b">
        <f>IF(AND(Q39="n",R39="n"),'trans factors'!$C$7,IF(AND(Q39="y",R39="n"),'trans factors'!$C$8,IF(AND(Q39="y",R39="y"),'trans factors'!$C$8*(1+'trans factors'!$C$9),IF(AND(Q39="n",R39="y"),'trans factors'!$C$7*(1+'trans factors'!$C$9)))))</f>
        <v>0</v>
      </c>
      <c r="T39" s="198">
        <f>IF('trans site'!E39&lt;'trans factors'!C$10,'trans factors'!C$10/'trans site'!F39,'trans site'!E39/'trans site'!F39)*M39</f>
        <v>0</v>
      </c>
      <c r="U39" s="83">
        <f>IF(Q39="y",0,IF(T39&gt;'trans factors'!C$11,T39-'trans factors'!C$11,0))</f>
        <v>0</v>
      </c>
      <c r="V39" s="109">
        <f>'trans factors'!C$14</f>
        <v>1</v>
      </c>
      <c r="W39" s="109" t="str">
        <f t="shared" si="5"/>
        <v/>
      </c>
      <c r="X39" s="172"/>
      <c r="Y39" s="40">
        <f>IF(M39="0",0,IF(M39="","",IF(Q39="y",S39*T39*V39,((S39*(T39-U39)*V39)+(S39/('trans factors'!C$7/'trans factors'!C$8)*U39)*V39))))+X39</f>
        <v>0</v>
      </c>
      <c r="Z39" s="41"/>
      <c r="AA39" s="98"/>
      <c r="AB39" s="12"/>
      <c r="AC39" s="105"/>
      <c r="AD39" s="108"/>
      <c r="AE39" s="6"/>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row>
    <row r="40" spans="1:58" ht="15.75" x14ac:dyDescent="0.25">
      <c r="A40" s="34"/>
      <c r="B40" s="84">
        <f>'trans site'!B40</f>
        <v>0</v>
      </c>
      <c r="C40" s="72">
        <f>'trans site'!C40</f>
        <v>0</v>
      </c>
      <c r="D40" s="73">
        <f>'trans site'!D40</f>
        <v>0</v>
      </c>
      <c r="E40" s="35" t="e">
        <f>#REF!</f>
        <v>#REF!</v>
      </c>
      <c r="F40" s="36">
        <f>'trans factors'!$C$10</f>
        <v>33</v>
      </c>
      <c r="G40" s="37" t="e">
        <f t="shared" si="1"/>
        <v>#REF!</v>
      </c>
      <c r="H40" s="36">
        <f t="shared" si="0"/>
        <v>0</v>
      </c>
      <c r="I40" s="35" t="e">
        <f>$G$152*#REF!</f>
        <v>#REF!</v>
      </c>
      <c r="J40" s="38" t="e">
        <f>#REF!*#REF!*#REF!</f>
        <v>#REF!</v>
      </c>
      <c r="K40" s="38" t="e">
        <f t="shared" si="2"/>
        <v>#REF!</v>
      </c>
      <c r="L40" s="222"/>
      <c r="M40" s="3">
        <f t="shared" si="3"/>
        <v>0</v>
      </c>
      <c r="N40" s="89" t="str">
        <f t="shared" si="4"/>
        <v/>
      </c>
      <c r="O40" s="79">
        <f>'trans site'!F40</f>
        <v>5</v>
      </c>
      <c r="P40" s="39" t="e">
        <f>IF(M40/F40&lt;#REF!,M40/F40,#REF!)</f>
        <v>#REF!</v>
      </c>
      <c r="Q40" s="88">
        <f>'trans site'!I40</f>
        <v>0</v>
      </c>
      <c r="R40" s="81">
        <f>'trans site'!J40</f>
        <v>0</v>
      </c>
      <c r="S40" s="82" t="b">
        <f>IF(AND(Q40="n",R40="n"),'trans factors'!$C$7,IF(AND(Q40="y",R40="n"),'trans factors'!$C$8,IF(AND(Q40="y",R40="y"),'trans factors'!$C$8*(1+'trans factors'!$C$9),IF(AND(Q40="n",R40="y"),'trans factors'!$C$7*(1+'trans factors'!$C$9)))))</f>
        <v>0</v>
      </c>
      <c r="T40" s="198">
        <f>IF('trans site'!E40&lt;'trans factors'!C$10,'trans factors'!C$10/'trans site'!F40,'trans site'!E40/'trans site'!F40)*M40</f>
        <v>0</v>
      </c>
      <c r="U40" s="83">
        <f>IF(Q40="y",0,IF(T40&gt;'trans factors'!C$11,T40-'trans factors'!C$11,0))</f>
        <v>0</v>
      </c>
      <c r="V40" s="109">
        <f>'trans factors'!C$14</f>
        <v>1</v>
      </c>
      <c r="W40" s="109" t="str">
        <f t="shared" si="5"/>
        <v/>
      </c>
      <c r="X40" s="172"/>
      <c r="Y40" s="40">
        <f>IF(M40="0",0,IF(M40="","",IF(Q40="y",S40*T40*V40,((S40*(T40-U40)*V40)+(S40/('trans factors'!C$7/'trans factors'!C$8)*U40)*V40))))+X40</f>
        <v>0</v>
      </c>
      <c r="Z40" s="41"/>
      <c r="AA40" s="98"/>
      <c r="AB40" s="12"/>
      <c r="AC40" s="105"/>
      <c r="AD40" s="108"/>
      <c r="AE40" s="6"/>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row>
    <row r="41" spans="1:58" ht="15.75" x14ac:dyDescent="0.25">
      <c r="A41" s="34"/>
      <c r="B41" s="84">
        <f>'trans site'!B41</f>
        <v>0</v>
      </c>
      <c r="C41" s="72">
        <f>'trans site'!C41</f>
        <v>0</v>
      </c>
      <c r="D41" s="73">
        <f>'trans site'!D41</f>
        <v>0</v>
      </c>
      <c r="E41" s="35" t="e">
        <f>#REF!</f>
        <v>#REF!</v>
      </c>
      <c r="F41" s="36">
        <f>'trans factors'!$C$10</f>
        <v>33</v>
      </c>
      <c r="G41" s="37" t="e">
        <f t="shared" si="1"/>
        <v>#REF!</v>
      </c>
      <c r="H41" s="36">
        <f t="shared" si="0"/>
        <v>0</v>
      </c>
      <c r="I41" s="35" t="e">
        <f>$G$152*#REF!</f>
        <v>#REF!</v>
      </c>
      <c r="J41" s="38" t="e">
        <f>#REF!*#REF!*#REF!</f>
        <v>#REF!</v>
      </c>
      <c r="K41" s="38" t="e">
        <f t="shared" si="2"/>
        <v>#REF!</v>
      </c>
      <c r="L41" s="222"/>
      <c r="M41" s="3">
        <f t="shared" si="3"/>
        <v>0</v>
      </c>
      <c r="N41" s="89" t="str">
        <f t="shared" si="4"/>
        <v/>
      </c>
      <c r="O41" s="79">
        <f>'trans site'!F41</f>
        <v>5</v>
      </c>
      <c r="P41" s="39" t="e">
        <f>IF(M41/F41&lt;#REF!,M41/F41,#REF!)</f>
        <v>#REF!</v>
      </c>
      <c r="Q41" s="88">
        <f>'trans site'!I41</f>
        <v>0</v>
      </c>
      <c r="R41" s="81">
        <f>'trans site'!J41</f>
        <v>0</v>
      </c>
      <c r="S41" s="82" t="b">
        <f>IF(AND(Q41="n",R41="n"),'trans factors'!$C$7,IF(AND(Q41="y",R41="n"),'trans factors'!$C$8,IF(AND(Q41="y",R41="y"),'trans factors'!$C$8*(1+'trans factors'!$C$9),IF(AND(Q41="n",R41="y"),'trans factors'!$C$7*(1+'trans factors'!$C$9)))))</f>
        <v>0</v>
      </c>
      <c r="T41" s="198">
        <f>IF('trans site'!E41&lt;'trans factors'!C$10,'trans factors'!C$10/'trans site'!F41,'trans site'!E41/'trans site'!F41)*M41</f>
        <v>0</v>
      </c>
      <c r="U41" s="83">
        <f>IF(Q41="y",0,IF(T41&gt;'trans factors'!C$11,T41-'trans factors'!C$11,0))</f>
        <v>0</v>
      </c>
      <c r="V41" s="109">
        <f>'trans factors'!C$14</f>
        <v>1</v>
      </c>
      <c r="W41" s="109" t="str">
        <f t="shared" si="5"/>
        <v/>
      </c>
      <c r="X41" s="172"/>
      <c r="Y41" s="40">
        <f>IF(M41="0",0,IF(M41="","",IF(Q41="y",S41*T41*V41,((S41*(T41-U41)*V41)+(S41/('trans factors'!C$7/'trans factors'!C$8)*U41)*V41))))+X41</f>
        <v>0</v>
      </c>
      <c r="Z41" s="41"/>
      <c r="AA41" s="98"/>
      <c r="AB41" s="12"/>
      <c r="AC41" s="105"/>
      <c r="AD41" s="108"/>
      <c r="AE41" s="6"/>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row>
    <row r="42" spans="1:58" ht="15.75" x14ac:dyDescent="0.25">
      <c r="A42" s="34"/>
      <c r="B42" s="84">
        <f>'trans site'!B42</f>
        <v>0</v>
      </c>
      <c r="C42" s="72">
        <f>'trans site'!C42</f>
        <v>0</v>
      </c>
      <c r="D42" s="73">
        <f>'trans site'!D42</f>
        <v>0</v>
      </c>
      <c r="E42" s="35" t="e">
        <f>#REF!</f>
        <v>#REF!</v>
      </c>
      <c r="F42" s="36">
        <f>'trans factors'!$C$10</f>
        <v>33</v>
      </c>
      <c r="G42" s="37" t="e">
        <f t="shared" si="1"/>
        <v>#REF!</v>
      </c>
      <c r="H42" s="36">
        <f t="shared" ref="H42:H73" si="6">$AA$175</f>
        <v>0</v>
      </c>
      <c r="I42" s="35" t="e">
        <f>$G$152*#REF!</f>
        <v>#REF!</v>
      </c>
      <c r="J42" s="38" t="e">
        <f>#REF!*#REF!*#REF!</f>
        <v>#REF!</v>
      </c>
      <c r="K42" s="38" t="e">
        <f t="shared" si="2"/>
        <v>#REF!</v>
      </c>
      <c r="L42" s="222"/>
      <c r="M42" s="3">
        <f t="shared" si="3"/>
        <v>0</v>
      </c>
      <c r="N42" s="89" t="str">
        <f t="shared" si="4"/>
        <v/>
      </c>
      <c r="O42" s="79">
        <f>'trans site'!F42</f>
        <v>5</v>
      </c>
      <c r="P42" s="39" t="e">
        <f>IF(M42/F42&lt;#REF!,M42/F42,#REF!)</f>
        <v>#REF!</v>
      </c>
      <c r="Q42" s="88">
        <f>'trans site'!I42</f>
        <v>0</v>
      </c>
      <c r="R42" s="81">
        <f>'trans site'!J42</f>
        <v>0</v>
      </c>
      <c r="S42" s="82" t="b">
        <f>IF(AND(Q42="n",R42="n"),'trans factors'!$C$7,IF(AND(Q42="y",R42="n"),'trans factors'!$C$8,IF(AND(Q42="y",R42="y"),'trans factors'!$C$8*(1+'trans factors'!$C$9),IF(AND(Q42="n",R42="y"),'trans factors'!$C$7*(1+'trans factors'!$C$9)))))</f>
        <v>0</v>
      </c>
      <c r="T42" s="198">
        <f>IF('trans site'!E42&lt;'trans factors'!C$10,'trans factors'!C$10/'trans site'!F42,'trans site'!E42/'trans site'!F42)*M42</f>
        <v>0</v>
      </c>
      <c r="U42" s="83">
        <f>IF(Q42="y",0,IF(T42&gt;'trans factors'!C$11,T42-'trans factors'!C$11,0))</f>
        <v>0</v>
      </c>
      <c r="V42" s="109">
        <f>'trans factors'!C$14</f>
        <v>1</v>
      </c>
      <c r="W42" s="109" t="str">
        <f t="shared" si="5"/>
        <v/>
      </c>
      <c r="X42" s="172"/>
      <c r="Y42" s="40">
        <f>IF(M42="0",0,IF(M42="","",IF(Q42="y",S42*T42*V42,((S42*(T42-U42)*V42)+(S42/('trans factors'!C$7/'trans factors'!C$8)*U42)*V42))))+X42</f>
        <v>0</v>
      </c>
      <c r="Z42" s="41"/>
      <c r="AA42" s="98"/>
      <c r="AB42" s="12"/>
      <c r="AC42" s="105"/>
      <c r="AD42" s="108"/>
      <c r="AE42" s="6"/>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row>
    <row r="43" spans="1:58" ht="15.75" x14ac:dyDescent="0.25">
      <c r="A43" s="34"/>
      <c r="B43" s="84">
        <f>'trans site'!B43</f>
        <v>0</v>
      </c>
      <c r="C43" s="72">
        <f>'trans site'!C43</f>
        <v>0</v>
      </c>
      <c r="D43" s="73">
        <f>'trans site'!D43</f>
        <v>0</v>
      </c>
      <c r="E43" s="35" t="e">
        <f>#REF!</f>
        <v>#REF!</v>
      </c>
      <c r="F43" s="36">
        <f>'trans factors'!$C$10</f>
        <v>33</v>
      </c>
      <c r="G43" s="37" t="e">
        <f t="shared" si="1"/>
        <v>#REF!</v>
      </c>
      <c r="H43" s="36">
        <f t="shared" si="6"/>
        <v>0</v>
      </c>
      <c r="I43" s="35" t="e">
        <f>$G$152*#REF!</f>
        <v>#REF!</v>
      </c>
      <c r="J43" s="38" t="e">
        <f>#REF!*#REF!*#REF!</f>
        <v>#REF!</v>
      </c>
      <c r="K43" s="38" t="e">
        <f t="shared" si="2"/>
        <v>#REF!</v>
      </c>
      <c r="L43" s="222"/>
      <c r="M43" s="3">
        <f t="shared" si="3"/>
        <v>0</v>
      </c>
      <c r="N43" s="89" t="str">
        <f t="shared" si="4"/>
        <v/>
      </c>
      <c r="O43" s="79">
        <f>'trans site'!F43</f>
        <v>5</v>
      </c>
      <c r="P43" s="39" t="e">
        <f>IF(M43/F43&lt;#REF!,M43/F43,#REF!)</f>
        <v>#REF!</v>
      </c>
      <c r="Q43" s="88">
        <f>'trans site'!I43</f>
        <v>0</v>
      </c>
      <c r="R43" s="81">
        <f>'trans site'!J43</f>
        <v>0</v>
      </c>
      <c r="S43" s="82" t="b">
        <f>IF(AND(Q43="n",R43="n"),'trans factors'!$C$7,IF(AND(Q43="y",R43="n"),'trans factors'!$C$8,IF(AND(Q43="y",R43="y"),'trans factors'!$C$8*(1+'trans factors'!$C$9),IF(AND(Q43="n",R43="y"),'trans factors'!$C$7*(1+'trans factors'!$C$9)))))</f>
        <v>0</v>
      </c>
      <c r="T43" s="198">
        <f>IF('trans site'!E43&lt;'trans factors'!C$10,'trans factors'!C$10/'trans site'!F43,'trans site'!E43/'trans site'!F43)*M43</f>
        <v>0</v>
      </c>
      <c r="U43" s="83">
        <f>IF(Q43="y",0,IF(T43&gt;'trans factors'!C$11,T43-'trans factors'!C$11,0))</f>
        <v>0</v>
      </c>
      <c r="V43" s="109">
        <f>'trans factors'!C$14</f>
        <v>1</v>
      </c>
      <c r="W43" s="109" t="str">
        <f t="shared" si="5"/>
        <v/>
      </c>
      <c r="X43" s="172"/>
      <c r="Y43" s="40">
        <f>IF(M43="0",0,IF(M43="","",IF(Q43="y",S43*T43*V43,((S43*(T43-U43)*V43)+(S43/('trans factors'!C$7/'trans factors'!C$8)*U43)*V43))))+X43</f>
        <v>0</v>
      </c>
      <c r="Z43" s="41"/>
      <c r="AA43" s="98"/>
      <c r="AB43" s="12"/>
      <c r="AC43" s="105"/>
      <c r="AD43" s="108"/>
      <c r="AE43" s="6"/>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row>
    <row r="44" spans="1:58" ht="15.75" x14ac:dyDescent="0.25">
      <c r="A44" s="34"/>
      <c r="B44" s="84">
        <f>'trans site'!B44</f>
        <v>0</v>
      </c>
      <c r="C44" s="72">
        <f>'trans site'!C44</f>
        <v>0</v>
      </c>
      <c r="D44" s="73">
        <f>'trans site'!D44</f>
        <v>0</v>
      </c>
      <c r="E44" s="35" t="e">
        <f>#REF!</f>
        <v>#REF!</v>
      </c>
      <c r="F44" s="36">
        <f>'trans factors'!$C$10</f>
        <v>33</v>
      </c>
      <c r="G44" s="37" t="e">
        <f t="shared" si="1"/>
        <v>#REF!</v>
      </c>
      <c r="H44" s="36">
        <f t="shared" si="6"/>
        <v>0</v>
      </c>
      <c r="I44" s="35" t="e">
        <f>$G$152*#REF!</f>
        <v>#REF!</v>
      </c>
      <c r="J44" s="38" t="e">
        <f>#REF!*#REF!*#REF!</f>
        <v>#REF!</v>
      </c>
      <c r="K44" s="38" t="e">
        <f t="shared" si="2"/>
        <v>#REF!</v>
      </c>
      <c r="L44" s="222"/>
      <c r="M44" s="3">
        <f t="shared" si="3"/>
        <v>0</v>
      </c>
      <c r="N44" s="89" t="str">
        <f t="shared" si="4"/>
        <v/>
      </c>
      <c r="O44" s="79">
        <f>'trans site'!F44</f>
        <v>5</v>
      </c>
      <c r="P44" s="39" t="e">
        <f>IF(M44/F44&lt;#REF!,M44/F44,#REF!)</f>
        <v>#REF!</v>
      </c>
      <c r="Q44" s="88">
        <f>'trans site'!I44</f>
        <v>0</v>
      </c>
      <c r="R44" s="81">
        <f>'trans site'!J44</f>
        <v>0</v>
      </c>
      <c r="S44" s="82" t="b">
        <f>IF(AND(Q44="n",R44="n"),'trans factors'!$C$7,IF(AND(Q44="y",R44="n"),'trans factors'!$C$8,IF(AND(Q44="y",R44="y"),'trans factors'!$C$8*(1+'trans factors'!$C$9),IF(AND(Q44="n",R44="y"),'trans factors'!$C$7*(1+'trans factors'!$C$9)))))</f>
        <v>0</v>
      </c>
      <c r="T44" s="198">
        <f>IF('trans site'!E44&lt;'trans factors'!C$10,'trans factors'!C$10/'trans site'!F44,'trans site'!E44/'trans site'!F44)*M44</f>
        <v>0</v>
      </c>
      <c r="U44" s="83">
        <f>IF(Q44="y",0,IF(T44&gt;'trans factors'!C$11,T44-'trans factors'!C$11,0))</f>
        <v>0</v>
      </c>
      <c r="V44" s="109">
        <f>'trans factors'!C$14</f>
        <v>1</v>
      </c>
      <c r="W44" s="109" t="str">
        <f t="shared" si="5"/>
        <v/>
      </c>
      <c r="X44" s="172"/>
      <c r="Y44" s="40">
        <f>IF(M44="0",0,IF(M44="","",IF(Q44="y",S44*T44*V44,((S44*(T44-U44)*V44)+(S44/('trans factors'!C$7/'trans factors'!C$8)*U44)*V44))))+X44</f>
        <v>0</v>
      </c>
      <c r="Z44" s="41"/>
      <c r="AA44" s="98"/>
      <c r="AB44" s="12"/>
      <c r="AC44" s="105"/>
      <c r="AD44" s="108"/>
      <c r="AE44" s="6"/>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row>
    <row r="45" spans="1:58" ht="15.75" x14ac:dyDescent="0.25">
      <c r="A45" s="34"/>
      <c r="B45" s="84">
        <f>'trans site'!B45</f>
        <v>0</v>
      </c>
      <c r="C45" s="72">
        <f>'trans site'!C45</f>
        <v>0</v>
      </c>
      <c r="D45" s="73">
        <f>'trans site'!D45</f>
        <v>0</v>
      </c>
      <c r="E45" s="35" t="e">
        <f>#REF!</f>
        <v>#REF!</v>
      </c>
      <c r="F45" s="36">
        <f>'trans factors'!$C$10</f>
        <v>33</v>
      </c>
      <c r="G45" s="37" t="e">
        <f t="shared" si="1"/>
        <v>#REF!</v>
      </c>
      <c r="H45" s="36">
        <f t="shared" si="6"/>
        <v>0</v>
      </c>
      <c r="I45" s="35" t="e">
        <f>$G$152*#REF!</f>
        <v>#REF!</v>
      </c>
      <c r="J45" s="38" t="e">
        <f>#REF!*#REF!*#REF!</f>
        <v>#REF!</v>
      </c>
      <c r="K45" s="38" t="e">
        <f t="shared" si="2"/>
        <v>#REF!</v>
      </c>
      <c r="L45" s="222"/>
      <c r="M45" s="3">
        <f t="shared" si="3"/>
        <v>0</v>
      </c>
      <c r="N45" s="89" t="str">
        <f t="shared" si="4"/>
        <v/>
      </c>
      <c r="O45" s="79">
        <f>'trans site'!F45</f>
        <v>5</v>
      </c>
      <c r="P45" s="39" t="e">
        <f>IF(M45/F45&lt;#REF!,M45/F45,#REF!)</f>
        <v>#REF!</v>
      </c>
      <c r="Q45" s="88">
        <f>'trans site'!I45</f>
        <v>0</v>
      </c>
      <c r="R45" s="81">
        <f>'trans site'!J45</f>
        <v>0</v>
      </c>
      <c r="S45" s="82" t="b">
        <f>IF(AND(Q45="n",R45="n"),'trans factors'!$C$7,IF(AND(Q45="y",R45="n"),'trans factors'!$C$8,IF(AND(Q45="y",R45="y"),'trans factors'!$C$8*(1+'trans factors'!$C$9),IF(AND(Q45="n",R45="y"),'trans factors'!$C$7*(1+'trans factors'!$C$9)))))</f>
        <v>0</v>
      </c>
      <c r="T45" s="198">
        <f>IF('trans site'!E45&lt;'trans factors'!C$10,'trans factors'!C$10/'trans site'!F45,'trans site'!E45/'trans site'!F45)*M45</f>
        <v>0</v>
      </c>
      <c r="U45" s="83">
        <f>IF(Q45="y",0,IF(T45&gt;'trans factors'!C$11,T45-'trans factors'!C$11,0))</f>
        <v>0</v>
      </c>
      <c r="V45" s="109">
        <f>'trans factors'!C$14</f>
        <v>1</v>
      </c>
      <c r="W45" s="109" t="str">
        <f t="shared" si="5"/>
        <v/>
      </c>
      <c r="X45" s="172"/>
      <c r="Y45" s="40">
        <f>IF(M45="0",0,IF(M45="","",IF(Q45="y",S45*T45*V45,((S45*(T45-U45)*V45)+(S45/('trans factors'!C$7/'trans factors'!C$8)*U45)*V45))))+X45</f>
        <v>0</v>
      </c>
      <c r="Z45" s="41"/>
      <c r="AA45" s="98"/>
      <c r="AB45" s="12"/>
      <c r="AC45" s="105"/>
      <c r="AD45" s="108"/>
      <c r="AE45" s="6"/>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row>
    <row r="46" spans="1:58" ht="15.75" x14ac:dyDescent="0.25">
      <c r="A46" s="34"/>
      <c r="B46" s="84">
        <f>'trans site'!B46</f>
        <v>0</v>
      </c>
      <c r="C46" s="72">
        <f>'trans site'!C46</f>
        <v>0</v>
      </c>
      <c r="D46" s="73">
        <f>'trans site'!D46</f>
        <v>0</v>
      </c>
      <c r="E46" s="35" t="e">
        <f>#REF!</f>
        <v>#REF!</v>
      </c>
      <c r="F46" s="36">
        <f>'trans factors'!$C$10</f>
        <v>33</v>
      </c>
      <c r="G46" s="37" t="e">
        <f t="shared" si="1"/>
        <v>#REF!</v>
      </c>
      <c r="H46" s="36">
        <f t="shared" si="6"/>
        <v>0</v>
      </c>
      <c r="I46" s="35" t="e">
        <f>$G$152*#REF!</f>
        <v>#REF!</v>
      </c>
      <c r="J46" s="38" t="e">
        <f>#REF!*#REF!*#REF!</f>
        <v>#REF!</v>
      </c>
      <c r="K46" s="38" t="e">
        <f t="shared" si="2"/>
        <v>#REF!</v>
      </c>
      <c r="L46" s="222"/>
      <c r="M46" s="3">
        <f t="shared" si="3"/>
        <v>0</v>
      </c>
      <c r="N46" s="89" t="str">
        <f t="shared" si="4"/>
        <v/>
      </c>
      <c r="O46" s="79">
        <f>'trans site'!F46</f>
        <v>5</v>
      </c>
      <c r="P46" s="39" t="e">
        <f>IF(M46/F46&lt;#REF!,M46/F46,#REF!)</f>
        <v>#REF!</v>
      </c>
      <c r="Q46" s="88">
        <f>'trans site'!I46</f>
        <v>0</v>
      </c>
      <c r="R46" s="81">
        <f>'trans site'!J46</f>
        <v>0</v>
      </c>
      <c r="S46" s="82" t="b">
        <f>IF(AND(Q46="n",R46="n"),'trans factors'!$C$7,IF(AND(Q46="y",R46="n"),'trans factors'!$C$8,IF(AND(Q46="y",R46="y"),'trans factors'!$C$8*(1+'trans factors'!$C$9),IF(AND(Q46="n",R46="y"),'trans factors'!$C$7*(1+'trans factors'!$C$9)))))</f>
        <v>0</v>
      </c>
      <c r="T46" s="198">
        <f>IF('trans site'!E46&lt;'trans factors'!C$10,'trans factors'!C$10/'trans site'!F46,'trans site'!E46/'trans site'!F46)*M46</f>
        <v>0</v>
      </c>
      <c r="U46" s="83">
        <f>IF(Q46="y",0,IF(T46&gt;'trans factors'!C$11,T46-'trans factors'!C$11,0))</f>
        <v>0</v>
      </c>
      <c r="V46" s="109">
        <f>'trans factors'!C$14</f>
        <v>1</v>
      </c>
      <c r="W46" s="109" t="str">
        <f t="shared" si="5"/>
        <v/>
      </c>
      <c r="X46" s="172"/>
      <c r="Y46" s="40">
        <f>IF(M46="0",0,IF(M46="","",IF(Q46="y",S46*T46*V46,((S46*(T46-U46)*V46)+(S46/('trans factors'!C$7/'trans factors'!C$8)*U46)*V46))))+X46</f>
        <v>0</v>
      </c>
      <c r="Z46" s="41"/>
      <c r="AA46" s="98"/>
      <c r="AB46" s="12"/>
      <c r="AC46" s="105"/>
      <c r="AD46" s="108"/>
      <c r="AE46" s="6"/>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row>
    <row r="47" spans="1:58" ht="15.75" x14ac:dyDescent="0.25">
      <c r="A47" s="34"/>
      <c r="B47" s="84">
        <f>'trans site'!B47</f>
        <v>0</v>
      </c>
      <c r="C47" s="72">
        <f>'trans site'!C47</f>
        <v>0</v>
      </c>
      <c r="D47" s="73">
        <f>'trans site'!D47</f>
        <v>0</v>
      </c>
      <c r="E47" s="35" t="e">
        <f>#REF!</f>
        <v>#REF!</v>
      </c>
      <c r="F47" s="36">
        <f>'trans factors'!$C$10</f>
        <v>33</v>
      </c>
      <c r="G47" s="37" t="e">
        <f t="shared" si="1"/>
        <v>#REF!</v>
      </c>
      <c r="H47" s="36">
        <f t="shared" si="6"/>
        <v>0</v>
      </c>
      <c r="I47" s="35" t="e">
        <f>$G$152*#REF!</f>
        <v>#REF!</v>
      </c>
      <c r="J47" s="38" t="e">
        <f>#REF!*#REF!*#REF!</f>
        <v>#REF!</v>
      </c>
      <c r="K47" s="38" t="e">
        <f t="shared" si="2"/>
        <v>#REF!</v>
      </c>
      <c r="L47" s="222"/>
      <c r="M47" s="3">
        <f t="shared" si="3"/>
        <v>0</v>
      </c>
      <c r="N47" s="89" t="str">
        <f t="shared" si="4"/>
        <v/>
      </c>
      <c r="O47" s="79">
        <f>'trans site'!F47</f>
        <v>5</v>
      </c>
      <c r="P47" s="39" t="e">
        <f>IF(M47/F47&lt;#REF!,M47/F47,#REF!)</f>
        <v>#REF!</v>
      </c>
      <c r="Q47" s="88">
        <f>'trans site'!I47</f>
        <v>0</v>
      </c>
      <c r="R47" s="81">
        <f>'trans site'!J47</f>
        <v>0</v>
      </c>
      <c r="S47" s="82" t="b">
        <f>IF(AND(Q47="n",R47="n"),'trans factors'!$C$7,IF(AND(Q47="y",R47="n"),'trans factors'!$C$8,IF(AND(Q47="y",R47="y"),'trans factors'!$C$8*(1+'trans factors'!$C$9),IF(AND(Q47="n",R47="y"),'trans factors'!$C$7*(1+'trans factors'!$C$9)))))</f>
        <v>0</v>
      </c>
      <c r="T47" s="198">
        <f>IF('trans site'!E47&lt;'trans factors'!C$10,'trans factors'!C$10/'trans site'!F47,'trans site'!E47/'trans site'!F47)*M47</f>
        <v>0</v>
      </c>
      <c r="U47" s="83">
        <f>IF(Q47="y",0,IF(T47&gt;'trans factors'!C$11,T47-'trans factors'!C$11,0))</f>
        <v>0</v>
      </c>
      <c r="V47" s="109">
        <f>'trans factors'!C$14</f>
        <v>1</v>
      </c>
      <c r="W47" s="109" t="str">
        <f t="shared" si="5"/>
        <v/>
      </c>
      <c r="X47" s="172"/>
      <c r="Y47" s="40">
        <f>IF(M47="0",0,IF(M47="","",IF(Q47="y",S47*T47*V47,((S47*(T47-U47)*V47)+(S47/('trans factors'!C$7/'trans factors'!C$8)*U47)*V47))))+X47</f>
        <v>0</v>
      </c>
      <c r="Z47" s="41"/>
      <c r="AA47" s="98"/>
      <c r="AB47" s="12"/>
      <c r="AC47" s="105"/>
      <c r="AD47" s="108"/>
      <c r="AE47" s="6"/>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row>
    <row r="48" spans="1:58" ht="15.75" x14ac:dyDescent="0.25">
      <c r="A48" s="34"/>
      <c r="B48" s="84">
        <f>'trans site'!B48</f>
        <v>0</v>
      </c>
      <c r="C48" s="72">
        <f>'trans site'!C48</f>
        <v>0</v>
      </c>
      <c r="D48" s="73">
        <f>'trans site'!D48</f>
        <v>0</v>
      </c>
      <c r="E48" s="35" t="e">
        <f>#REF!</f>
        <v>#REF!</v>
      </c>
      <c r="F48" s="36">
        <f>'trans factors'!$C$10</f>
        <v>33</v>
      </c>
      <c r="G48" s="37" t="e">
        <f t="shared" si="1"/>
        <v>#REF!</v>
      </c>
      <c r="H48" s="36">
        <f t="shared" si="6"/>
        <v>0</v>
      </c>
      <c r="I48" s="35" t="e">
        <f>$G$152*#REF!</f>
        <v>#REF!</v>
      </c>
      <c r="J48" s="38" t="e">
        <f>#REF!*#REF!*#REF!</f>
        <v>#REF!</v>
      </c>
      <c r="K48" s="38" t="e">
        <f t="shared" si="2"/>
        <v>#REF!</v>
      </c>
      <c r="L48" s="222"/>
      <c r="M48" s="3">
        <f t="shared" si="3"/>
        <v>0</v>
      </c>
      <c r="N48" s="89" t="str">
        <f t="shared" si="4"/>
        <v/>
      </c>
      <c r="O48" s="79">
        <f>'trans site'!F48</f>
        <v>5</v>
      </c>
      <c r="P48" s="39" t="e">
        <f>IF(M48/F48&lt;#REF!,M48/F48,#REF!)</f>
        <v>#REF!</v>
      </c>
      <c r="Q48" s="88">
        <f>'trans site'!I48</f>
        <v>0</v>
      </c>
      <c r="R48" s="81">
        <f>'trans site'!J48</f>
        <v>0</v>
      </c>
      <c r="S48" s="82" t="b">
        <f>IF(AND(Q48="n",R48="n"),'trans factors'!$C$7,IF(AND(Q48="y",R48="n"),'trans factors'!$C$8,IF(AND(Q48="y",R48="y"),'trans factors'!$C$8*(1+'trans factors'!$C$9),IF(AND(Q48="n",R48="y"),'trans factors'!$C$7*(1+'trans factors'!$C$9)))))</f>
        <v>0</v>
      </c>
      <c r="T48" s="198">
        <f>IF('trans site'!E48&lt;'trans factors'!C$10,'trans factors'!C$10/'trans site'!F48,'trans site'!E48/'trans site'!F48)*M48</f>
        <v>0</v>
      </c>
      <c r="U48" s="83">
        <f>IF(Q48="y",0,IF(T48&gt;'trans factors'!C$11,T48-'trans factors'!C$11,0))</f>
        <v>0</v>
      </c>
      <c r="V48" s="109">
        <f>'trans factors'!C$14</f>
        <v>1</v>
      </c>
      <c r="W48" s="109" t="str">
        <f t="shared" si="5"/>
        <v/>
      </c>
      <c r="X48" s="172"/>
      <c r="Y48" s="40">
        <f>IF(M48="0",0,IF(M48="","",IF(Q48="y",S48*T48*V48,((S48*(T48-U48)*V48)+(S48/('trans factors'!C$7/'trans factors'!C$8)*U48)*V48))))+X48</f>
        <v>0</v>
      </c>
      <c r="Z48" s="41"/>
      <c r="AA48" s="98"/>
      <c r="AB48" s="12"/>
      <c r="AC48" s="105"/>
      <c r="AD48" s="108"/>
      <c r="AE48" s="6"/>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row>
    <row r="49" spans="1:58" ht="15.75" x14ac:dyDescent="0.25">
      <c r="A49" s="34"/>
      <c r="B49" s="84">
        <f>'trans site'!B49</f>
        <v>0</v>
      </c>
      <c r="C49" s="72">
        <f>'trans site'!C49</f>
        <v>0</v>
      </c>
      <c r="D49" s="73">
        <f>'trans site'!D49</f>
        <v>0</v>
      </c>
      <c r="E49" s="35" t="e">
        <f>#REF!</f>
        <v>#REF!</v>
      </c>
      <c r="F49" s="36">
        <f>'trans factors'!$C$10</f>
        <v>33</v>
      </c>
      <c r="G49" s="37" t="e">
        <f t="shared" si="1"/>
        <v>#REF!</v>
      </c>
      <c r="H49" s="36">
        <f t="shared" si="6"/>
        <v>0</v>
      </c>
      <c r="I49" s="35" t="e">
        <f>$G$152*#REF!</f>
        <v>#REF!</v>
      </c>
      <c r="J49" s="38" t="e">
        <f>#REF!*#REF!*#REF!</f>
        <v>#REF!</v>
      </c>
      <c r="K49" s="38" t="e">
        <f t="shared" si="2"/>
        <v>#REF!</v>
      </c>
      <c r="L49" s="222"/>
      <c r="M49" s="3">
        <f t="shared" si="3"/>
        <v>0</v>
      </c>
      <c r="N49" s="89" t="str">
        <f t="shared" si="4"/>
        <v/>
      </c>
      <c r="O49" s="79">
        <f>'trans site'!F49</f>
        <v>5</v>
      </c>
      <c r="P49" s="39" t="e">
        <f>IF(M49/F49&lt;#REF!,M49/F49,#REF!)</f>
        <v>#REF!</v>
      </c>
      <c r="Q49" s="88">
        <f>'trans site'!I49</f>
        <v>0</v>
      </c>
      <c r="R49" s="81">
        <f>'trans site'!J49</f>
        <v>0</v>
      </c>
      <c r="S49" s="82" t="b">
        <f>IF(AND(Q49="n",R49="n"),'trans factors'!$C$7,IF(AND(Q49="y",R49="n"),'trans factors'!$C$8,IF(AND(Q49="y",R49="y"),'trans factors'!$C$8*(1+'trans factors'!$C$9),IF(AND(Q49="n",R49="y"),'trans factors'!$C$7*(1+'trans factors'!$C$9)))))</f>
        <v>0</v>
      </c>
      <c r="T49" s="198">
        <f>IF('trans site'!E49&lt;'trans factors'!C$10,'trans factors'!C$10/'trans site'!F49,'trans site'!E49/'trans site'!F49)*M49</f>
        <v>0</v>
      </c>
      <c r="U49" s="83">
        <f>IF(Q49="y",0,IF(T49&gt;'trans factors'!C$11,T49-'trans factors'!C$11,0))</f>
        <v>0</v>
      </c>
      <c r="V49" s="109">
        <f>'trans factors'!C$14</f>
        <v>1</v>
      </c>
      <c r="W49" s="109" t="str">
        <f t="shared" si="5"/>
        <v/>
      </c>
      <c r="X49" s="172"/>
      <c r="Y49" s="40">
        <f>IF(M49="0",0,IF(M49="","",IF(Q49="y",S49*T49*V49,((S49*(T49-U49)*V49)+(S49/('trans factors'!C$7/'trans factors'!C$8)*U49)*V49))))+X49</f>
        <v>0</v>
      </c>
      <c r="Z49" s="41"/>
      <c r="AA49" s="98"/>
      <c r="AB49" s="12"/>
      <c r="AC49" s="105"/>
      <c r="AD49" s="108"/>
      <c r="AE49" s="6"/>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row>
    <row r="50" spans="1:58" ht="15.75" x14ac:dyDescent="0.25">
      <c r="A50" s="34"/>
      <c r="B50" s="84">
        <f>'trans site'!B50</f>
        <v>0</v>
      </c>
      <c r="C50" s="72">
        <f>'trans site'!C50</f>
        <v>0</v>
      </c>
      <c r="D50" s="73">
        <f>'trans site'!D50</f>
        <v>0</v>
      </c>
      <c r="E50" s="35" t="e">
        <f>#REF!</f>
        <v>#REF!</v>
      </c>
      <c r="F50" s="36">
        <f>'trans factors'!$C$10</f>
        <v>33</v>
      </c>
      <c r="G50" s="37" t="e">
        <f t="shared" si="1"/>
        <v>#REF!</v>
      </c>
      <c r="H50" s="36">
        <f t="shared" si="6"/>
        <v>0</v>
      </c>
      <c r="I50" s="35" t="e">
        <f>$G$152*#REF!</f>
        <v>#REF!</v>
      </c>
      <c r="J50" s="38" t="e">
        <f>#REF!*#REF!*#REF!</f>
        <v>#REF!</v>
      </c>
      <c r="K50" s="38" t="e">
        <f t="shared" si="2"/>
        <v>#REF!</v>
      </c>
      <c r="L50" s="222"/>
      <c r="M50" s="3">
        <f t="shared" si="3"/>
        <v>0</v>
      </c>
      <c r="N50" s="89" t="str">
        <f t="shared" si="4"/>
        <v/>
      </c>
      <c r="O50" s="79">
        <f>'trans site'!F50</f>
        <v>5</v>
      </c>
      <c r="P50" s="39" t="e">
        <f>IF(M50/F50&lt;#REF!,M50/F50,#REF!)</f>
        <v>#REF!</v>
      </c>
      <c r="Q50" s="88">
        <f>'trans site'!I50</f>
        <v>0</v>
      </c>
      <c r="R50" s="81">
        <f>'trans site'!J50</f>
        <v>0</v>
      </c>
      <c r="S50" s="82" t="b">
        <f>IF(AND(Q50="n",R50="n"),'trans factors'!$C$7,IF(AND(Q50="y",R50="n"),'trans factors'!$C$8,IF(AND(Q50="y",R50="y"),'trans factors'!$C$8*(1+'trans factors'!$C$9),IF(AND(Q50="n",R50="y"),'trans factors'!$C$7*(1+'trans factors'!$C$9)))))</f>
        <v>0</v>
      </c>
      <c r="T50" s="198">
        <f>IF('trans site'!E50&lt;'trans factors'!C$10,'trans factors'!C$10/'trans site'!F50,'trans site'!E50/'trans site'!F50)*M50</f>
        <v>0</v>
      </c>
      <c r="U50" s="83">
        <f>IF(Q50="y",0,IF(T50&gt;'trans factors'!C$11,T50-'trans factors'!C$11,0))</f>
        <v>0</v>
      </c>
      <c r="V50" s="109">
        <f>'trans factors'!C$14</f>
        <v>1</v>
      </c>
      <c r="W50" s="109" t="str">
        <f t="shared" si="5"/>
        <v/>
      </c>
      <c r="X50" s="172"/>
      <c r="Y50" s="40">
        <f>IF(M50="0",0,IF(M50="","",IF(Q50="y",S50*T50*V50,((S50*(T50-U50)*V50)+(S50/('trans factors'!C$7/'trans factors'!C$8)*U50)*V50))))+X50</f>
        <v>0</v>
      </c>
      <c r="Z50" s="41"/>
      <c r="AA50" s="98"/>
      <c r="AB50" s="12"/>
      <c r="AC50" s="105"/>
      <c r="AD50" s="108"/>
      <c r="AE50" s="6"/>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row>
    <row r="51" spans="1:58" ht="15.75" x14ac:dyDescent="0.25">
      <c r="A51" s="34"/>
      <c r="B51" s="84">
        <f>'trans site'!B51</f>
        <v>0</v>
      </c>
      <c r="C51" s="72">
        <f>'trans site'!C51</f>
        <v>0</v>
      </c>
      <c r="D51" s="73">
        <f>'trans site'!D51</f>
        <v>0</v>
      </c>
      <c r="E51" s="35" t="e">
        <f>#REF!</f>
        <v>#REF!</v>
      </c>
      <c r="F51" s="36">
        <f>'trans factors'!$C$10</f>
        <v>33</v>
      </c>
      <c r="G51" s="37" t="e">
        <f t="shared" si="1"/>
        <v>#REF!</v>
      </c>
      <c r="H51" s="36">
        <f t="shared" si="6"/>
        <v>0</v>
      </c>
      <c r="I51" s="35" t="e">
        <f>$G$152*#REF!</f>
        <v>#REF!</v>
      </c>
      <c r="J51" s="38" t="e">
        <f>#REF!*#REF!*#REF!</f>
        <v>#REF!</v>
      </c>
      <c r="K51" s="38" t="e">
        <f t="shared" si="2"/>
        <v>#REF!</v>
      </c>
      <c r="L51" s="222"/>
      <c r="M51" s="3">
        <f t="shared" si="3"/>
        <v>0</v>
      </c>
      <c r="N51" s="89" t="str">
        <f t="shared" si="4"/>
        <v/>
      </c>
      <c r="O51" s="79">
        <f>'trans site'!F51</f>
        <v>5</v>
      </c>
      <c r="P51" s="39" t="e">
        <f>IF(M51/F51&lt;#REF!,M51/F51,#REF!)</f>
        <v>#REF!</v>
      </c>
      <c r="Q51" s="88">
        <f>'trans site'!I51</f>
        <v>0</v>
      </c>
      <c r="R51" s="81">
        <f>'trans site'!J51</f>
        <v>0</v>
      </c>
      <c r="S51" s="82" t="b">
        <f>IF(AND(Q51="n",R51="n"),'trans factors'!$C$7,IF(AND(Q51="y",R51="n"),'trans factors'!$C$8,IF(AND(Q51="y",R51="y"),'trans factors'!$C$8*(1+'trans factors'!$C$9),IF(AND(Q51="n",R51="y"),'trans factors'!$C$7*(1+'trans factors'!$C$9)))))</f>
        <v>0</v>
      </c>
      <c r="T51" s="198">
        <f>IF('trans site'!E51&lt;'trans factors'!C$10,'trans factors'!C$10/'trans site'!F51,'trans site'!E51/'trans site'!F51)*M51</f>
        <v>0</v>
      </c>
      <c r="U51" s="83">
        <f>IF(Q51="y",0,IF(T51&gt;'trans factors'!C$11,T51-'trans factors'!C$11,0))</f>
        <v>0</v>
      </c>
      <c r="V51" s="109">
        <f>'trans factors'!C$14</f>
        <v>1</v>
      </c>
      <c r="W51" s="109" t="str">
        <f t="shared" si="5"/>
        <v/>
      </c>
      <c r="X51" s="172"/>
      <c r="Y51" s="40">
        <f>IF(M51="0",0,IF(M51="","",IF(Q51="y",S51*T51*V51,((S51*(T51-U51)*V51)+(S51/('trans factors'!C$7/'trans factors'!C$8)*U51)*V51))))+X51</f>
        <v>0</v>
      </c>
      <c r="Z51" s="41"/>
      <c r="AA51" s="98"/>
      <c r="AB51" s="12"/>
      <c r="AC51" s="105"/>
      <c r="AD51" s="108"/>
      <c r="AE51" s="6"/>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row>
    <row r="52" spans="1:58" ht="15.75" x14ac:dyDescent="0.25">
      <c r="A52" s="34"/>
      <c r="B52" s="84">
        <f>'trans site'!B52</f>
        <v>0</v>
      </c>
      <c r="C52" s="72">
        <f>'trans site'!C52</f>
        <v>0</v>
      </c>
      <c r="D52" s="73">
        <f>'trans site'!D52</f>
        <v>0</v>
      </c>
      <c r="E52" s="35" t="e">
        <f>#REF!</f>
        <v>#REF!</v>
      </c>
      <c r="F52" s="36">
        <f>'trans factors'!$C$10</f>
        <v>33</v>
      </c>
      <c r="G52" s="37" t="e">
        <f t="shared" si="1"/>
        <v>#REF!</v>
      </c>
      <c r="H52" s="36">
        <f t="shared" si="6"/>
        <v>0</v>
      </c>
      <c r="I52" s="35" t="e">
        <f>$G$152*#REF!</f>
        <v>#REF!</v>
      </c>
      <c r="J52" s="38" t="e">
        <f>#REF!*#REF!*#REF!</f>
        <v>#REF!</v>
      </c>
      <c r="K52" s="38" t="e">
        <f t="shared" si="2"/>
        <v>#REF!</v>
      </c>
      <c r="L52" s="222"/>
      <c r="M52" s="3">
        <f t="shared" si="3"/>
        <v>0</v>
      </c>
      <c r="N52" s="89" t="str">
        <f t="shared" si="4"/>
        <v/>
      </c>
      <c r="O52" s="79">
        <f>'trans site'!F52</f>
        <v>5</v>
      </c>
      <c r="P52" s="39" t="e">
        <f>IF(M52/F52&lt;#REF!,M52/F52,#REF!)</f>
        <v>#REF!</v>
      </c>
      <c r="Q52" s="88">
        <f>'trans site'!I52</f>
        <v>0</v>
      </c>
      <c r="R52" s="81">
        <f>'trans site'!J52</f>
        <v>0</v>
      </c>
      <c r="S52" s="82" t="b">
        <f>IF(AND(Q52="n",R52="n"),'trans factors'!$C$7,IF(AND(Q52="y",R52="n"),'trans factors'!$C$8,IF(AND(Q52="y",R52="y"),'trans factors'!$C$8*(1+'trans factors'!$C$9),IF(AND(Q52="n",R52="y"),'trans factors'!$C$7*(1+'trans factors'!$C$9)))))</f>
        <v>0</v>
      </c>
      <c r="T52" s="198">
        <f>IF('trans site'!E52&lt;'trans factors'!C$10,'trans factors'!C$10/'trans site'!F52,'trans site'!E52/'trans site'!F52)*M52</f>
        <v>0</v>
      </c>
      <c r="U52" s="83">
        <f>IF(Q52="y",0,IF(T52&gt;'trans factors'!C$11,T52-'trans factors'!C$11,0))</f>
        <v>0</v>
      </c>
      <c r="V52" s="109">
        <f>'trans factors'!C$14</f>
        <v>1</v>
      </c>
      <c r="W52" s="109" t="str">
        <f t="shared" si="5"/>
        <v/>
      </c>
      <c r="X52" s="172"/>
      <c r="Y52" s="40">
        <f>IF(M52="0",0,IF(M52="","",IF(Q52="y",S52*T52*V52,((S52*(T52-U52)*V52)+(S52/('trans factors'!C$7/'trans factors'!C$8)*U52)*V52))))+X52</f>
        <v>0</v>
      </c>
      <c r="Z52" s="41"/>
      <c r="AA52" s="98"/>
      <c r="AB52" s="12"/>
      <c r="AC52" s="105"/>
      <c r="AD52" s="108"/>
      <c r="AE52" s="6"/>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row>
    <row r="53" spans="1:58" ht="15.75" x14ac:dyDescent="0.25">
      <c r="A53" s="34"/>
      <c r="B53" s="84">
        <f>'trans site'!B53</f>
        <v>0</v>
      </c>
      <c r="C53" s="72">
        <f>'trans site'!C53</f>
        <v>0</v>
      </c>
      <c r="D53" s="73">
        <f>'trans site'!D53</f>
        <v>0</v>
      </c>
      <c r="E53" s="35" t="e">
        <f>#REF!</f>
        <v>#REF!</v>
      </c>
      <c r="F53" s="36">
        <f>'trans factors'!$C$10</f>
        <v>33</v>
      </c>
      <c r="G53" s="37" t="e">
        <f t="shared" si="1"/>
        <v>#REF!</v>
      </c>
      <c r="H53" s="36">
        <f t="shared" si="6"/>
        <v>0</v>
      </c>
      <c r="I53" s="35" t="e">
        <f>$G$152*#REF!</f>
        <v>#REF!</v>
      </c>
      <c r="J53" s="38" t="e">
        <f>#REF!*#REF!*#REF!</f>
        <v>#REF!</v>
      </c>
      <c r="K53" s="38" t="e">
        <f t="shared" si="2"/>
        <v>#REF!</v>
      </c>
      <c r="L53" s="222"/>
      <c r="M53" s="3">
        <f t="shared" si="3"/>
        <v>0</v>
      </c>
      <c r="N53" s="89" t="str">
        <f t="shared" si="4"/>
        <v/>
      </c>
      <c r="O53" s="79">
        <f>'trans site'!F53</f>
        <v>5</v>
      </c>
      <c r="P53" s="39" t="e">
        <f>IF(M53/F53&lt;#REF!,M53/F53,#REF!)</f>
        <v>#REF!</v>
      </c>
      <c r="Q53" s="88">
        <f>'trans site'!I53</f>
        <v>0</v>
      </c>
      <c r="R53" s="81">
        <f>'trans site'!J53</f>
        <v>0</v>
      </c>
      <c r="S53" s="82" t="b">
        <f>IF(AND(Q53="n",R53="n"),'trans factors'!$C$7,IF(AND(Q53="y",R53="n"),'trans factors'!$C$8,IF(AND(Q53="y",R53="y"),'trans factors'!$C$8*(1+'trans factors'!$C$9),IF(AND(Q53="n",R53="y"),'trans factors'!$C$7*(1+'trans factors'!$C$9)))))</f>
        <v>0</v>
      </c>
      <c r="T53" s="198">
        <f>IF('trans site'!E53&lt;'trans factors'!C$10,'trans factors'!C$10/'trans site'!F53,'trans site'!E53/'trans site'!F53)*M53</f>
        <v>0</v>
      </c>
      <c r="U53" s="83">
        <f>IF(Q53="y",0,IF(T53&gt;'trans factors'!C$11,T53-'trans factors'!C$11,0))</f>
        <v>0</v>
      </c>
      <c r="V53" s="109">
        <f>'trans factors'!C$14</f>
        <v>1</v>
      </c>
      <c r="W53" s="109" t="str">
        <f t="shared" si="5"/>
        <v/>
      </c>
      <c r="X53" s="172"/>
      <c r="Y53" s="40">
        <f>IF(M53="0",0,IF(M53="","",IF(Q53="y",S53*T53*V53,((S53*(T53-U53)*V53)+(S53/('trans factors'!C$7/'trans factors'!C$8)*U53)*V53))))+X53</f>
        <v>0</v>
      </c>
      <c r="Z53" s="41"/>
      <c r="AA53" s="98"/>
      <c r="AB53" s="12"/>
      <c r="AC53" s="105"/>
      <c r="AD53" s="108"/>
      <c r="AE53" s="6"/>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row>
    <row r="54" spans="1:58" ht="15.75" x14ac:dyDescent="0.25">
      <c r="A54" s="34"/>
      <c r="B54" s="84">
        <f>'trans site'!B54</f>
        <v>0</v>
      </c>
      <c r="C54" s="72">
        <f>'trans site'!C54</f>
        <v>0</v>
      </c>
      <c r="D54" s="73">
        <f>'trans site'!D54</f>
        <v>0</v>
      </c>
      <c r="E54" s="35" t="e">
        <f>#REF!</f>
        <v>#REF!</v>
      </c>
      <c r="F54" s="36">
        <f>'trans factors'!$C$10</f>
        <v>33</v>
      </c>
      <c r="G54" s="37" t="e">
        <f t="shared" si="1"/>
        <v>#REF!</v>
      </c>
      <c r="H54" s="36">
        <f t="shared" si="6"/>
        <v>0</v>
      </c>
      <c r="I54" s="35" t="e">
        <f>$G$152*#REF!</f>
        <v>#REF!</v>
      </c>
      <c r="J54" s="38" t="e">
        <f>#REF!*#REF!*#REF!</f>
        <v>#REF!</v>
      </c>
      <c r="K54" s="38" t="e">
        <f t="shared" si="2"/>
        <v>#REF!</v>
      </c>
      <c r="L54" s="222"/>
      <c r="M54" s="3">
        <f t="shared" si="3"/>
        <v>0</v>
      </c>
      <c r="N54" s="89" t="str">
        <f t="shared" si="4"/>
        <v/>
      </c>
      <c r="O54" s="79">
        <f>'trans site'!F54</f>
        <v>5</v>
      </c>
      <c r="P54" s="39" t="e">
        <f>IF(M54/F54&lt;#REF!,M54/F54,#REF!)</f>
        <v>#REF!</v>
      </c>
      <c r="Q54" s="88">
        <f>'trans site'!I54</f>
        <v>0</v>
      </c>
      <c r="R54" s="81">
        <f>'trans site'!J54</f>
        <v>0</v>
      </c>
      <c r="S54" s="82" t="b">
        <f>IF(AND(Q54="n",R54="n"),'trans factors'!$C$7,IF(AND(Q54="y",R54="n"),'trans factors'!$C$8,IF(AND(Q54="y",R54="y"),'trans factors'!$C$8*(1+'trans factors'!$C$9),IF(AND(Q54="n",R54="y"),'trans factors'!$C$7*(1+'trans factors'!$C$9)))))</f>
        <v>0</v>
      </c>
      <c r="T54" s="198">
        <f>IF('trans site'!E54&lt;'trans factors'!C$10,'trans factors'!C$10/'trans site'!F54,'trans site'!E54/'trans site'!F54)*M54</f>
        <v>0</v>
      </c>
      <c r="U54" s="83">
        <f>IF(Q54="y",0,IF(T54&gt;'trans factors'!C$11,T54-'trans factors'!C$11,0))</f>
        <v>0</v>
      </c>
      <c r="V54" s="109">
        <f>'trans factors'!C$14</f>
        <v>1</v>
      </c>
      <c r="W54" s="109" t="str">
        <f t="shared" si="5"/>
        <v/>
      </c>
      <c r="X54" s="172"/>
      <c r="Y54" s="40">
        <f>IF(M54="0",0,IF(M54="","",IF(Q54="y",S54*T54*V54,((S54*(T54-U54)*V54)+(S54/('trans factors'!C$7/'trans factors'!C$8)*U54)*V54))))+X54</f>
        <v>0</v>
      </c>
      <c r="Z54" s="41"/>
      <c r="AA54" s="98"/>
      <c r="AB54" s="12"/>
      <c r="AC54" s="105"/>
      <c r="AD54" s="108"/>
      <c r="AE54" s="6"/>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row>
    <row r="55" spans="1:58" ht="15.75" x14ac:dyDescent="0.25">
      <c r="A55" s="34"/>
      <c r="B55" s="84">
        <f>'trans site'!B55</f>
        <v>0</v>
      </c>
      <c r="C55" s="72">
        <f>'trans site'!C55</f>
        <v>0</v>
      </c>
      <c r="D55" s="73">
        <f>'trans site'!D55</f>
        <v>0</v>
      </c>
      <c r="E55" s="35" t="e">
        <f>#REF!</f>
        <v>#REF!</v>
      </c>
      <c r="F55" s="36">
        <f>'trans factors'!$C$10</f>
        <v>33</v>
      </c>
      <c r="G55" s="37" t="e">
        <f t="shared" si="1"/>
        <v>#REF!</v>
      </c>
      <c r="H55" s="36">
        <f t="shared" si="6"/>
        <v>0</v>
      </c>
      <c r="I55" s="35" t="e">
        <f>$G$152*#REF!</f>
        <v>#REF!</v>
      </c>
      <c r="J55" s="38" t="e">
        <f>#REF!*#REF!*#REF!</f>
        <v>#REF!</v>
      </c>
      <c r="K55" s="38" t="e">
        <f t="shared" si="2"/>
        <v>#REF!</v>
      </c>
      <c r="L55" s="222"/>
      <c r="M55" s="3">
        <f t="shared" si="3"/>
        <v>0</v>
      </c>
      <c r="N55" s="89" t="str">
        <f t="shared" si="4"/>
        <v/>
      </c>
      <c r="O55" s="79">
        <f>'trans site'!F55</f>
        <v>5</v>
      </c>
      <c r="P55" s="39" t="e">
        <f>IF(M55/F55&lt;#REF!,M55/F55,#REF!)</f>
        <v>#REF!</v>
      </c>
      <c r="Q55" s="88">
        <f>'trans site'!I55</f>
        <v>0</v>
      </c>
      <c r="R55" s="81">
        <f>'trans site'!J55</f>
        <v>0</v>
      </c>
      <c r="S55" s="82" t="b">
        <f>IF(AND(Q55="n",R55="n"),'trans factors'!$C$7,IF(AND(Q55="y",R55="n"),'trans factors'!$C$8,IF(AND(Q55="y",R55="y"),'trans factors'!$C$8*(1+'trans factors'!$C$9),IF(AND(Q55="n",R55="y"),'trans factors'!$C$7*(1+'trans factors'!$C$9)))))</f>
        <v>0</v>
      </c>
      <c r="T55" s="198">
        <f>IF('trans site'!E55&lt;'trans factors'!C$10,'trans factors'!C$10/'trans site'!F55,'trans site'!E55/'trans site'!F55)*M55</f>
        <v>0</v>
      </c>
      <c r="U55" s="83">
        <f>IF(Q55="y",0,IF(T55&gt;'trans factors'!C$11,T55-'trans factors'!C$11,0))</f>
        <v>0</v>
      </c>
      <c r="V55" s="109">
        <f>'trans factors'!C$14</f>
        <v>1</v>
      </c>
      <c r="W55" s="109" t="str">
        <f t="shared" si="5"/>
        <v/>
      </c>
      <c r="X55" s="172"/>
      <c r="Y55" s="40">
        <f>IF(M55="0",0,IF(M55="","",IF(Q55="y",S55*T55*V55,((S55*(T55-U55)*V55)+(S55/('trans factors'!C$7/'trans factors'!C$8)*U55)*V55))))+X55</f>
        <v>0</v>
      </c>
      <c r="Z55" s="41"/>
      <c r="AA55" s="98"/>
      <c r="AB55" s="12"/>
      <c r="AC55" s="105"/>
      <c r="AD55" s="108"/>
      <c r="AE55" s="6"/>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row>
    <row r="56" spans="1:58" ht="15.75" x14ac:dyDescent="0.25">
      <c r="A56" s="34"/>
      <c r="B56" s="84">
        <f>'trans site'!B56</f>
        <v>0</v>
      </c>
      <c r="C56" s="72">
        <f>'trans site'!C56</f>
        <v>0</v>
      </c>
      <c r="D56" s="73">
        <f>'trans site'!D56</f>
        <v>0</v>
      </c>
      <c r="E56" s="35" t="e">
        <f>#REF!</f>
        <v>#REF!</v>
      </c>
      <c r="F56" s="36">
        <f>'trans factors'!$C$10</f>
        <v>33</v>
      </c>
      <c r="G56" s="37" t="e">
        <f t="shared" si="1"/>
        <v>#REF!</v>
      </c>
      <c r="H56" s="36">
        <f t="shared" si="6"/>
        <v>0</v>
      </c>
      <c r="I56" s="35" t="e">
        <f>$G$152*#REF!</f>
        <v>#REF!</v>
      </c>
      <c r="J56" s="38" t="e">
        <f>#REF!*#REF!*#REF!</f>
        <v>#REF!</v>
      </c>
      <c r="K56" s="38" t="e">
        <f t="shared" si="2"/>
        <v>#REF!</v>
      </c>
      <c r="L56" s="222"/>
      <c r="M56" s="3">
        <f t="shared" si="3"/>
        <v>0</v>
      </c>
      <c r="N56" s="89" t="str">
        <f t="shared" si="4"/>
        <v/>
      </c>
      <c r="O56" s="79">
        <f>'trans site'!F56</f>
        <v>5</v>
      </c>
      <c r="P56" s="39" t="e">
        <f>IF(M56/F56&lt;#REF!,M56/F56,#REF!)</f>
        <v>#REF!</v>
      </c>
      <c r="Q56" s="88">
        <f>'trans site'!I56</f>
        <v>0</v>
      </c>
      <c r="R56" s="81">
        <f>'trans site'!J56</f>
        <v>0</v>
      </c>
      <c r="S56" s="82" t="b">
        <f>IF(AND(Q56="n",R56="n"),'trans factors'!$C$7,IF(AND(Q56="y",R56="n"),'trans factors'!$C$8,IF(AND(Q56="y",R56="y"),'trans factors'!$C$8*(1+'trans factors'!$C$9),IF(AND(Q56="n",R56="y"),'trans factors'!$C$7*(1+'trans factors'!$C$9)))))</f>
        <v>0</v>
      </c>
      <c r="T56" s="198">
        <f>IF('trans site'!E56&lt;'trans factors'!C$10,'trans factors'!C$10/'trans site'!F56,'trans site'!E56/'trans site'!F56)*M56</f>
        <v>0</v>
      </c>
      <c r="U56" s="83">
        <f>IF(Q56="y",0,IF(T56&gt;'trans factors'!C$11,T56-'trans factors'!C$11,0))</f>
        <v>0</v>
      </c>
      <c r="V56" s="109">
        <f>'trans factors'!C$14</f>
        <v>1</v>
      </c>
      <c r="W56" s="109" t="str">
        <f t="shared" si="5"/>
        <v/>
      </c>
      <c r="X56" s="172"/>
      <c r="Y56" s="40">
        <f>IF(M56="0",0,IF(M56="","",IF(Q56="y",S56*T56*V56,((S56*(T56-U56)*V56)+(S56/('trans factors'!C$7/'trans factors'!C$8)*U56)*V56))))+X56</f>
        <v>0</v>
      </c>
      <c r="Z56" s="41"/>
      <c r="AA56" s="98"/>
      <c r="AB56" s="12"/>
      <c r="AC56" s="105"/>
      <c r="AD56" s="108"/>
      <c r="AE56" s="6"/>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row>
    <row r="57" spans="1:58" ht="15.75" x14ac:dyDescent="0.25">
      <c r="A57" s="34"/>
      <c r="B57" s="84">
        <f>'trans site'!B57</f>
        <v>0</v>
      </c>
      <c r="C57" s="72">
        <f>'trans site'!C57</f>
        <v>0</v>
      </c>
      <c r="D57" s="73">
        <f>'trans site'!D57</f>
        <v>0</v>
      </c>
      <c r="E57" s="35" t="e">
        <f>#REF!</f>
        <v>#REF!</v>
      </c>
      <c r="F57" s="36">
        <f>'trans factors'!$C$10</f>
        <v>33</v>
      </c>
      <c r="G57" s="37" t="e">
        <f t="shared" si="1"/>
        <v>#REF!</v>
      </c>
      <c r="H57" s="36">
        <f t="shared" si="6"/>
        <v>0</v>
      </c>
      <c r="I57" s="35" t="e">
        <f>$G$152*#REF!</f>
        <v>#REF!</v>
      </c>
      <c r="J57" s="38" t="e">
        <f>#REF!*#REF!*#REF!</f>
        <v>#REF!</v>
      </c>
      <c r="K57" s="38" t="e">
        <f t="shared" si="2"/>
        <v>#REF!</v>
      </c>
      <c r="L57" s="222"/>
      <c r="M57" s="3">
        <f t="shared" si="3"/>
        <v>0</v>
      </c>
      <c r="N57" s="89" t="str">
        <f t="shared" si="4"/>
        <v/>
      </c>
      <c r="O57" s="79">
        <f>'trans site'!F57</f>
        <v>5</v>
      </c>
      <c r="P57" s="39" t="e">
        <f>IF(M57/F57&lt;#REF!,M57/F57,#REF!)</f>
        <v>#REF!</v>
      </c>
      <c r="Q57" s="88">
        <f>'trans site'!I57</f>
        <v>0</v>
      </c>
      <c r="R57" s="81">
        <f>'trans site'!J57</f>
        <v>0</v>
      </c>
      <c r="S57" s="82" t="b">
        <f>IF(AND(Q57="n",R57="n"),'trans factors'!$C$7,IF(AND(Q57="y",R57="n"),'trans factors'!$C$8,IF(AND(Q57="y",R57="y"),'trans factors'!$C$8*(1+'trans factors'!$C$9),IF(AND(Q57="n",R57="y"),'trans factors'!$C$7*(1+'trans factors'!$C$9)))))</f>
        <v>0</v>
      </c>
      <c r="T57" s="198">
        <f>IF('trans site'!E57&lt;'trans factors'!C$10,'trans factors'!C$10/'trans site'!F57,'trans site'!E57/'trans site'!F57)*M57</f>
        <v>0</v>
      </c>
      <c r="U57" s="83">
        <f>IF(Q57="y",0,IF(T57&gt;'trans factors'!C$11,T57-'trans factors'!C$11,0))</f>
        <v>0</v>
      </c>
      <c r="V57" s="109">
        <f>'trans factors'!C$14</f>
        <v>1</v>
      </c>
      <c r="W57" s="109" t="str">
        <f t="shared" si="5"/>
        <v/>
      </c>
      <c r="X57" s="172"/>
      <c r="Y57" s="40">
        <f>IF(M57="0",0,IF(M57="","",IF(Q57="y",S57*T57*V57,((S57*(T57-U57)*V57)+(S57/('trans factors'!C$7/'trans factors'!C$8)*U57)*V57))))+X57</f>
        <v>0</v>
      </c>
      <c r="Z57" s="41"/>
      <c r="AA57" s="98"/>
      <c r="AB57" s="12"/>
      <c r="AC57" s="105"/>
      <c r="AD57" s="108"/>
      <c r="AE57" s="6"/>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row>
    <row r="58" spans="1:58" ht="15.75" x14ac:dyDescent="0.25">
      <c r="A58" s="34"/>
      <c r="B58" s="84">
        <f>'trans site'!B58</f>
        <v>0</v>
      </c>
      <c r="C58" s="72">
        <f>'trans site'!C58</f>
        <v>0</v>
      </c>
      <c r="D58" s="73">
        <f>'trans site'!D58</f>
        <v>0</v>
      </c>
      <c r="E58" s="35" t="e">
        <f>#REF!</f>
        <v>#REF!</v>
      </c>
      <c r="F58" s="36">
        <f>'trans factors'!$C$10</f>
        <v>33</v>
      </c>
      <c r="G58" s="37" t="e">
        <f t="shared" si="1"/>
        <v>#REF!</v>
      </c>
      <c r="H58" s="36">
        <f t="shared" si="6"/>
        <v>0</v>
      </c>
      <c r="I58" s="35" t="e">
        <f>$G$152*#REF!</f>
        <v>#REF!</v>
      </c>
      <c r="J58" s="38" t="e">
        <f>#REF!*#REF!*#REF!</f>
        <v>#REF!</v>
      </c>
      <c r="K58" s="38" t="e">
        <f t="shared" si="2"/>
        <v>#REF!</v>
      </c>
      <c r="L58" s="222"/>
      <c r="M58" s="3">
        <f t="shared" si="3"/>
        <v>0</v>
      </c>
      <c r="N58" s="89" t="str">
        <f t="shared" si="4"/>
        <v/>
      </c>
      <c r="O58" s="79">
        <f>'trans site'!F58</f>
        <v>5</v>
      </c>
      <c r="P58" s="39" t="e">
        <f>IF(M58/F58&lt;#REF!,M58/F58,#REF!)</f>
        <v>#REF!</v>
      </c>
      <c r="Q58" s="88">
        <f>'trans site'!I58</f>
        <v>0</v>
      </c>
      <c r="R58" s="81">
        <f>'trans site'!J58</f>
        <v>0</v>
      </c>
      <c r="S58" s="82" t="b">
        <f>IF(AND(Q58="n",R58="n"),'trans factors'!$C$7,IF(AND(Q58="y",R58="n"),'trans factors'!$C$8,IF(AND(Q58="y",R58="y"),'trans factors'!$C$8*(1+'trans factors'!$C$9),IF(AND(Q58="n",R58="y"),'trans factors'!$C$7*(1+'trans factors'!$C$9)))))</f>
        <v>0</v>
      </c>
      <c r="T58" s="198">
        <f>IF('trans site'!E58&lt;'trans factors'!C$10,'trans factors'!C$10/'trans site'!F58,'trans site'!E58/'trans site'!F58)*M58</f>
        <v>0</v>
      </c>
      <c r="U58" s="83">
        <f>IF(Q58="y",0,IF(T58&gt;'trans factors'!C$11,T58-'trans factors'!C$11,0))</f>
        <v>0</v>
      </c>
      <c r="V58" s="109">
        <f>'trans factors'!C$14</f>
        <v>1</v>
      </c>
      <c r="W58" s="109" t="str">
        <f t="shared" si="5"/>
        <v/>
      </c>
      <c r="X58" s="172"/>
      <c r="Y58" s="40">
        <f>IF(M58="0",0,IF(M58="","",IF(Q58="y",S58*T58*V58,((S58*(T58-U58)*V58)+(S58/('trans factors'!C$7/'trans factors'!C$8)*U58)*V58))))+X58</f>
        <v>0</v>
      </c>
      <c r="Z58" s="41"/>
      <c r="AA58" s="98"/>
      <c r="AB58" s="12"/>
      <c r="AC58" s="105"/>
      <c r="AD58" s="108"/>
      <c r="AE58" s="6"/>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row>
    <row r="59" spans="1:58" ht="15.75" x14ac:dyDescent="0.25">
      <c r="A59" s="34"/>
      <c r="B59" s="84">
        <f>'trans site'!B59</f>
        <v>0</v>
      </c>
      <c r="C59" s="72">
        <f>'trans site'!C59</f>
        <v>0</v>
      </c>
      <c r="D59" s="73">
        <f>'trans site'!D59</f>
        <v>0</v>
      </c>
      <c r="E59" s="35" t="e">
        <f>#REF!</f>
        <v>#REF!</v>
      </c>
      <c r="F59" s="36">
        <f>'trans factors'!$C$10</f>
        <v>33</v>
      </c>
      <c r="G59" s="37" t="e">
        <f t="shared" si="1"/>
        <v>#REF!</v>
      </c>
      <c r="H59" s="36">
        <f t="shared" si="6"/>
        <v>0</v>
      </c>
      <c r="I59" s="35" t="e">
        <f>$G$152*#REF!</f>
        <v>#REF!</v>
      </c>
      <c r="J59" s="38" t="e">
        <f>#REF!*#REF!*#REF!</f>
        <v>#REF!</v>
      </c>
      <c r="K59" s="38" t="e">
        <f t="shared" si="2"/>
        <v>#REF!</v>
      </c>
      <c r="L59" s="222"/>
      <c r="M59" s="3">
        <f t="shared" si="3"/>
        <v>0</v>
      </c>
      <c r="N59" s="89" t="str">
        <f t="shared" si="4"/>
        <v/>
      </c>
      <c r="O59" s="79">
        <f>'trans site'!F59</f>
        <v>5</v>
      </c>
      <c r="P59" s="39" t="e">
        <f>IF(M59/F59&lt;#REF!,M59/F59,#REF!)</f>
        <v>#REF!</v>
      </c>
      <c r="Q59" s="88">
        <f>'trans site'!I59</f>
        <v>0</v>
      </c>
      <c r="R59" s="81">
        <f>'trans site'!J59</f>
        <v>0</v>
      </c>
      <c r="S59" s="82" t="b">
        <f>IF(AND(Q59="n",R59="n"),'trans factors'!$C$7,IF(AND(Q59="y",R59="n"),'trans factors'!$C$8,IF(AND(Q59="y",R59="y"),'trans factors'!$C$8*(1+'trans factors'!$C$9),IF(AND(Q59="n",R59="y"),'trans factors'!$C$7*(1+'trans factors'!$C$9)))))</f>
        <v>0</v>
      </c>
      <c r="T59" s="198">
        <f>IF('trans site'!E59&lt;'trans factors'!C$10,'trans factors'!C$10/'trans site'!F59,'trans site'!E59/'trans site'!F59)*M59</f>
        <v>0</v>
      </c>
      <c r="U59" s="83">
        <f>IF(Q59="y",0,IF(T59&gt;'trans factors'!C$11,T59-'trans factors'!C$11,0))</f>
        <v>0</v>
      </c>
      <c r="V59" s="109">
        <f>'trans factors'!C$14</f>
        <v>1</v>
      </c>
      <c r="W59" s="109" t="str">
        <f t="shared" si="5"/>
        <v/>
      </c>
      <c r="X59" s="172"/>
      <c r="Y59" s="40">
        <f>IF(M59="0",0,IF(M59="","",IF(Q59="y",S59*T59*V59,((S59*(T59-U59)*V59)+(S59/('trans factors'!C$7/'trans factors'!C$8)*U59)*V59))))+X59</f>
        <v>0</v>
      </c>
      <c r="Z59" s="41"/>
      <c r="AA59" s="98"/>
      <c r="AB59" s="12"/>
      <c r="AC59" s="105"/>
      <c r="AD59" s="108"/>
      <c r="AE59" s="6"/>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row>
    <row r="60" spans="1:58" ht="15.75" x14ac:dyDescent="0.25">
      <c r="A60" s="34"/>
      <c r="B60" s="84">
        <f>'trans site'!B60</f>
        <v>0</v>
      </c>
      <c r="C60" s="72">
        <f>'trans site'!C60</f>
        <v>0</v>
      </c>
      <c r="D60" s="73">
        <f>'trans site'!D60</f>
        <v>0</v>
      </c>
      <c r="E60" s="35" t="e">
        <f>#REF!</f>
        <v>#REF!</v>
      </c>
      <c r="F60" s="36">
        <f>'trans factors'!$C$10</f>
        <v>33</v>
      </c>
      <c r="G60" s="37" t="e">
        <f t="shared" si="1"/>
        <v>#REF!</v>
      </c>
      <c r="H60" s="36">
        <f t="shared" si="6"/>
        <v>0</v>
      </c>
      <c r="I60" s="35" t="e">
        <f>$G$152*#REF!</f>
        <v>#REF!</v>
      </c>
      <c r="J60" s="38" t="e">
        <f>#REF!*#REF!*#REF!</f>
        <v>#REF!</v>
      </c>
      <c r="K60" s="38" t="e">
        <f t="shared" si="2"/>
        <v>#REF!</v>
      </c>
      <c r="L60" s="222"/>
      <c r="M60" s="3">
        <f t="shared" si="3"/>
        <v>0</v>
      </c>
      <c r="N60" s="89" t="str">
        <f t="shared" si="4"/>
        <v/>
      </c>
      <c r="O60" s="79">
        <f>'trans site'!F60</f>
        <v>5</v>
      </c>
      <c r="P60" s="39" t="e">
        <f>IF(M60/F60&lt;#REF!,M60/F60,#REF!)</f>
        <v>#REF!</v>
      </c>
      <c r="Q60" s="88">
        <f>'trans site'!I60</f>
        <v>0</v>
      </c>
      <c r="R60" s="81">
        <f>'trans site'!J60</f>
        <v>0</v>
      </c>
      <c r="S60" s="82" t="b">
        <f>IF(AND(Q60="n",R60="n"),'trans factors'!$C$7,IF(AND(Q60="y",R60="n"),'trans factors'!$C$8,IF(AND(Q60="y",R60="y"),'trans factors'!$C$8*(1+'trans factors'!$C$9),IF(AND(Q60="n",R60="y"),'trans factors'!$C$7*(1+'trans factors'!$C$9)))))</f>
        <v>0</v>
      </c>
      <c r="T60" s="198">
        <f>IF('trans site'!E60&lt;'trans factors'!C$10,'trans factors'!C$10/'trans site'!F60,'trans site'!E60/'trans site'!F60)*M60</f>
        <v>0</v>
      </c>
      <c r="U60" s="83">
        <f>IF(Q60="y",0,IF(T60&gt;'trans factors'!C$11,T60-'trans factors'!C$11,0))</f>
        <v>0</v>
      </c>
      <c r="V60" s="109">
        <f>'trans factors'!C$14</f>
        <v>1</v>
      </c>
      <c r="W60" s="109" t="str">
        <f t="shared" si="5"/>
        <v/>
      </c>
      <c r="X60" s="172"/>
      <c r="Y60" s="40">
        <f>IF(M60="0",0,IF(M60="","",IF(Q60="y",S60*T60*V60,((S60*(T60-U60)*V60)+(S60/('trans factors'!C$7/'trans factors'!C$8)*U60)*V60))))+X60</f>
        <v>0</v>
      </c>
      <c r="Z60" s="41"/>
      <c r="AA60" s="98"/>
      <c r="AB60" s="12"/>
      <c r="AC60" s="105"/>
      <c r="AD60" s="108"/>
      <c r="AE60" s="6"/>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row>
    <row r="61" spans="1:58" ht="15.75" x14ac:dyDescent="0.25">
      <c r="A61" s="34"/>
      <c r="B61" s="84">
        <f>'trans site'!B61</f>
        <v>0</v>
      </c>
      <c r="C61" s="72">
        <f>'trans site'!C61</f>
        <v>0</v>
      </c>
      <c r="D61" s="73">
        <f>'trans site'!D61</f>
        <v>0</v>
      </c>
      <c r="E61" s="35" t="e">
        <f>#REF!</f>
        <v>#REF!</v>
      </c>
      <c r="F61" s="36">
        <f>'trans factors'!$C$10</f>
        <v>33</v>
      </c>
      <c r="G61" s="37" t="e">
        <f t="shared" si="1"/>
        <v>#REF!</v>
      </c>
      <c r="H61" s="36">
        <f t="shared" si="6"/>
        <v>0</v>
      </c>
      <c r="I61" s="35" t="e">
        <f>$G$152*#REF!</f>
        <v>#REF!</v>
      </c>
      <c r="J61" s="38" t="e">
        <f>#REF!*#REF!*#REF!</f>
        <v>#REF!</v>
      </c>
      <c r="K61" s="38" t="e">
        <f t="shared" si="2"/>
        <v>#REF!</v>
      </c>
      <c r="L61" s="222"/>
      <c r="M61" s="3">
        <f t="shared" si="3"/>
        <v>0</v>
      </c>
      <c r="N61" s="89" t="str">
        <f t="shared" si="4"/>
        <v/>
      </c>
      <c r="O61" s="79">
        <f>'trans site'!F61</f>
        <v>5</v>
      </c>
      <c r="P61" s="39" t="e">
        <f>IF(M61/F61&lt;#REF!,M61/F61,#REF!)</f>
        <v>#REF!</v>
      </c>
      <c r="Q61" s="88">
        <f>'trans site'!I61</f>
        <v>0</v>
      </c>
      <c r="R61" s="81">
        <f>'trans site'!J61</f>
        <v>0</v>
      </c>
      <c r="S61" s="82" t="b">
        <f>IF(AND(Q61="n",R61="n"),'trans factors'!$C$7,IF(AND(Q61="y",R61="n"),'trans factors'!$C$8,IF(AND(Q61="y",R61="y"),'trans factors'!$C$8*(1+'trans factors'!$C$9),IF(AND(Q61="n",R61="y"),'trans factors'!$C$7*(1+'trans factors'!$C$9)))))</f>
        <v>0</v>
      </c>
      <c r="T61" s="198">
        <f>IF('trans site'!E61&lt;'trans factors'!C$10,'trans factors'!C$10/'trans site'!F61,'trans site'!E61/'trans site'!F61)*M61</f>
        <v>0</v>
      </c>
      <c r="U61" s="83">
        <f>IF(Q61="y",0,IF(T61&gt;'trans factors'!C$11,T61-'trans factors'!C$11,0))</f>
        <v>0</v>
      </c>
      <c r="V61" s="109">
        <f>'trans factors'!C$14</f>
        <v>1</v>
      </c>
      <c r="W61" s="109" t="str">
        <f t="shared" si="5"/>
        <v/>
      </c>
      <c r="X61" s="172"/>
      <c r="Y61" s="40">
        <f>IF(M61="0",0,IF(M61="","",IF(Q61="y",S61*T61*V61,((S61*(T61-U61)*V61)+(S61/('trans factors'!C$7/'trans factors'!C$8)*U61)*V61))))+X61</f>
        <v>0</v>
      </c>
      <c r="Z61" s="41"/>
      <c r="AA61" s="98"/>
      <c r="AB61" s="12"/>
      <c r="AC61" s="105"/>
      <c r="AD61" s="108"/>
      <c r="AE61" s="6"/>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row>
    <row r="62" spans="1:58" ht="15.75" x14ac:dyDescent="0.25">
      <c r="A62" s="34"/>
      <c r="B62" s="84">
        <f>'trans site'!B62</f>
        <v>0</v>
      </c>
      <c r="C62" s="72">
        <f>'trans site'!C62</f>
        <v>0</v>
      </c>
      <c r="D62" s="73">
        <f>'trans site'!D62</f>
        <v>0</v>
      </c>
      <c r="E62" s="35" t="e">
        <f>#REF!</f>
        <v>#REF!</v>
      </c>
      <c r="F62" s="36">
        <f>'trans factors'!$C$10</f>
        <v>33</v>
      </c>
      <c r="G62" s="37" t="e">
        <f t="shared" si="1"/>
        <v>#REF!</v>
      </c>
      <c r="H62" s="36">
        <f t="shared" si="6"/>
        <v>0</v>
      </c>
      <c r="I62" s="35" t="e">
        <f>$G$152*#REF!</f>
        <v>#REF!</v>
      </c>
      <c r="J62" s="38" t="e">
        <f>#REF!*#REF!*#REF!</f>
        <v>#REF!</v>
      </c>
      <c r="K62" s="38" t="e">
        <f t="shared" si="2"/>
        <v>#REF!</v>
      </c>
      <c r="L62" s="222"/>
      <c r="M62" s="3">
        <f t="shared" si="3"/>
        <v>0</v>
      </c>
      <c r="N62" s="89" t="str">
        <f t="shared" si="4"/>
        <v/>
      </c>
      <c r="O62" s="79">
        <f>'trans site'!F62</f>
        <v>5</v>
      </c>
      <c r="P62" s="39" t="e">
        <f>IF(M62/F62&lt;#REF!,M62/F62,#REF!)</f>
        <v>#REF!</v>
      </c>
      <c r="Q62" s="88">
        <f>'trans site'!I62</f>
        <v>0</v>
      </c>
      <c r="R62" s="81">
        <f>'trans site'!J62</f>
        <v>0</v>
      </c>
      <c r="S62" s="82" t="b">
        <f>IF(AND(Q62="n",R62="n"),'trans factors'!$C$7,IF(AND(Q62="y",R62="n"),'trans factors'!$C$8,IF(AND(Q62="y",R62="y"),'trans factors'!$C$8*(1+'trans factors'!$C$9),IF(AND(Q62="n",R62="y"),'trans factors'!$C$7*(1+'trans factors'!$C$9)))))</f>
        <v>0</v>
      </c>
      <c r="T62" s="198">
        <f>IF('trans site'!E62&lt;'trans factors'!C$10,'trans factors'!C$10/'trans site'!F62,'trans site'!E62/'trans site'!F62)*M62</f>
        <v>0</v>
      </c>
      <c r="U62" s="83">
        <f>IF(Q62="y",0,IF(T62&gt;'trans factors'!C$11,T62-'trans factors'!C$11,0))</f>
        <v>0</v>
      </c>
      <c r="V62" s="109">
        <f>'trans factors'!C$14</f>
        <v>1</v>
      </c>
      <c r="W62" s="109" t="str">
        <f t="shared" si="5"/>
        <v/>
      </c>
      <c r="X62" s="172"/>
      <c r="Y62" s="40">
        <f>IF(M62="0",0,IF(M62="","",IF(Q62="y",S62*T62*V62,((S62*(T62-U62)*V62)+(S62/('trans factors'!C$7/'trans factors'!C$8)*U62)*V62))))+X62</f>
        <v>0</v>
      </c>
      <c r="Z62" s="41"/>
      <c r="AA62" s="98"/>
      <c r="AB62" s="12"/>
      <c r="AC62" s="105"/>
      <c r="AD62" s="108"/>
      <c r="AE62" s="6"/>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row>
    <row r="63" spans="1:58" ht="15.75" x14ac:dyDescent="0.25">
      <c r="A63" s="34"/>
      <c r="B63" s="84">
        <f>'trans site'!B63</f>
        <v>0</v>
      </c>
      <c r="C63" s="72">
        <f>'trans site'!C63</f>
        <v>0</v>
      </c>
      <c r="D63" s="73">
        <f>'trans site'!D63</f>
        <v>0</v>
      </c>
      <c r="E63" s="35" t="e">
        <f>#REF!</f>
        <v>#REF!</v>
      </c>
      <c r="F63" s="36">
        <f>'trans factors'!$C$10</f>
        <v>33</v>
      </c>
      <c r="G63" s="37" t="e">
        <f t="shared" si="1"/>
        <v>#REF!</v>
      </c>
      <c r="H63" s="36">
        <f t="shared" si="6"/>
        <v>0</v>
      </c>
      <c r="I63" s="35" t="e">
        <f>$G$152*#REF!</f>
        <v>#REF!</v>
      </c>
      <c r="J63" s="38" t="e">
        <f>#REF!*#REF!*#REF!</f>
        <v>#REF!</v>
      </c>
      <c r="K63" s="38" t="e">
        <f t="shared" si="2"/>
        <v>#REF!</v>
      </c>
      <c r="L63" s="222"/>
      <c r="M63" s="3">
        <f t="shared" si="3"/>
        <v>0</v>
      </c>
      <c r="N63" s="89" t="str">
        <f t="shared" si="4"/>
        <v/>
      </c>
      <c r="O63" s="79">
        <f>'trans site'!F63</f>
        <v>5</v>
      </c>
      <c r="P63" s="39" t="e">
        <f>IF(M63/F63&lt;#REF!,M63/F63,#REF!)</f>
        <v>#REF!</v>
      </c>
      <c r="Q63" s="88">
        <f>'trans site'!I63</f>
        <v>0</v>
      </c>
      <c r="R63" s="81">
        <f>'trans site'!J63</f>
        <v>0</v>
      </c>
      <c r="S63" s="82" t="b">
        <f>IF(AND(Q63="n",R63="n"),'trans factors'!$C$7,IF(AND(Q63="y",R63="n"),'trans factors'!$C$8,IF(AND(Q63="y",R63="y"),'trans factors'!$C$8*(1+'trans factors'!$C$9),IF(AND(Q63="n",R63="y"),'trans factors'!$C$7*(1+'trans factors'!$C$9)))))</f>
        <v>0</v>
      </c>
      <c r="T63" s="198">
        <f>IF('trans site'!E63&lt;'trans factors'!C$10,'trans factors'!C$10/'trans site'!F63,'trans site'!E63/'trans site'!F63)*M63</f>
        <v>0</v>
      </c>
      <c r="U63" s="83">
        <f>IF(Q63="y",0,IF(T63&gt;'trans factors'!C$11,T63-'trans factors'!C$11,0))</f>
        <v>0</v>
      </c>
      <c r="V63" s="109">
        <f>'trans factors'!C$14</f>
        <v>1</v>
      </c>
      <c r="W63" s="109" t="str">
        <f t="shared" si="5"/>
        <v/>
      </c>
      <c r="X63" s="172"/>
      <c r="Y63" s="40">
        <f>IF(M63="0",0,IF(M63="","",IF(Q63="y",S63*T63*V63,((S63*(T63-U63)*V63)+(S63/('trans factors'!C$7/'trans factors'!C$8)*U63)*V63))))+X63</f>
        <v>0</v>
      </c>
      <c r="Z63" s="41"/>
      <c r="AA63" s="98"/>
      <c r="AB63" s="12"/>
      <c r="AC63" s="105"/>
      <c r="AD63" s="108"/>
      <c r="AE63" s="6"/>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row>
    <row r="64" spans="1:58" ht="15.75" x14ac:dyDescent="0.25">
      <c r="A64" s="34"/>
      <c r="B64" s="84">
        <f>'trans site'!B64</f>
        <v>0</v>
      </c>
      <c r="C64" s="72">
        <f>'trans site'!C64</f>
        <v>0</v>
      </c>
      <c r="D64" s="73">
        <f>'trans site'!D64</f>
        <v>0</v>
      </c>
      <c r="E64" s="35" t="e">
        <f>#REF!</f>
        <v>#REF!</v>
      </c>
      <c r="F64" s="36">
        <f>'trans factors'!$C$10</f>
        <v>33</v>
      </c>
      <c r="G64" s="37" t="e">
        <f t="shared" si="1"/>
        <v>#REF!</v>
      </c>
      <c r="H64" s="36">
        <f t="shared" si="6"/>
        <v>0</v>
      </c>
      <c r="I64" s="35" t="e">
        <f>$G$152*#REF!</f>
        <v>#REF!</v>
      </c>
      <c r="J64" s="38" t="e">
        <f>#REF!*#REF!*#REF!</f>
        <v>#REF!</v>
      </c>
      <c r="K64" s="38" t="e">
        <f t="shared" si="2"/>
        <v>#REF!</v>
      </c>
      <c r="L64" s="222"/>
      <c r="M64" s="3">
        <f t="shared" si="3"/>
        <v>0</v>
      </c>
      <c r="N64" s="89" t="str">
        <f t="shared" si="4"/>
        <v/>
      </c>
      <c r="O64" s="79">
        <f>'trans site'!F64</f>
        <v>5</v>
      </c>
      <c r="P64" s="39" t="e">
        <f>IF(M64/F64&lt;#REF!,M64/F64,#REF!)</f>
        <v>#REF!</v>
      </c>
      <c r="Q64" s="88">
        <f>'trans site'!I64</f>
        <v>0</v>
      </c>
      <c r="R64" s="81">
        <f>'trans site'!J64</f>
        <v>0</v>
      </c>
      <c r="S64" s="82" t="b">
        <f>IF(AND(Q64="n",R64="n"),'trans factors'!$C$7,IF(AND(Q64="y",R64="n"),'trans factors'!$C$8,IF(AND(Q64="y",R64="y"),'trans factors'!$C$8*(1+'trans factors'!$C$9),IF(AND(Q64="n",R64="y"),'trans factors'!$C$7*(1+'trans factors'!$C$9)))))</f>
        <v>0</v>
      </c>
      <c r="T64" s="198">
        <f>IF('trans site'!E64&lt;'trans factors'!C$10,'trans factors'!C$10/'trans site'!F64,'trans site'!E64/'trans site'!F64)*M64</f>
        <v>0</v>
      </c>
      <c r="U64" s="83">
        <f>IF(Q64="y",0,IF(T64&gt;'trans factors'!C$11,T64-'trans factors'!C$11,0))</f>
        <v>0</v>
      </c>
      <c r="V64" s="109">
        <f>'trans factors'!C$14</f>
        <v>1</v>
      </c>
      <c r="W64" s="109" t="str">
        <f t="shared" si="5"/>
        <v/>
      </c>
      <c r="X64" s="172"/>
      <c r="Y64" s="40">
        <f>IF(M64="0",0,IF(M64="","",IF(Q64="y",S64*T64*V64,((S64*(T64-U64)*V64)+(S64/('trans factors'!C$7/'trans factors'!C$8)*U64)*V64))))+X64</f>
        <v>0</v>
      </c>
      <c r="Z64" s="41"/>
      <c r="AA64" s="98"/>
      <c r="AB64" s="12"/>
      <c r="AC64" s="105"/>
      <c r="AD64" s="108"/>
      <c r="AE64" s="6"/>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row>
    <row r="65" spans="1:58" ht="15.75" x14ac:dyDescent="0.25">
      <c r="A65" s="34"/>
      <c r="B65" s="84">
        <f>'trans site'!B65</f>
        <v>0</v>
      </c>
      <c r="C65" s="72">
        <f>'trans site'!C65</f>
        <v>0</v>
      </c>
      <c r="D65" s="73">
        <f>'trans site'!D65</f>
        <v>0</v>
      </c>
      <c r="E65" s="35" t="e">
        <f>#REF!</f>
        <v>#REF!</v>
      </c>
      <c r="F65" s="36">
        <f>'trans factors'!$C$10</f>
        <v>33</v>
      </c>
      <c r="G65" s="37" t="e">
        <f t="shared" si="1"/>
        <v>#REF!</v>
      </c>
      <c r="H65" s="36">
        <f t="shared" si="6"/>
        <v>0</v>
      </c>
      <c r="I65" s="35" t="e">
        <f>$G$152*#REF!</f>
        <v>#REF!</v>
      </c>
      <c r="J65" s="38" t="e">
        <f>#REF!*#REF!*#REF!</f>
        <v>#REF!</v>
      </c>
      <c r="K65" s="38" t="e">
        <f t="shared" si="2"/>
        <v>#REF!</v>
      </c>
      <c r="L65" s="222"/>
      <c r="M65" s="3">
        <f t="shared" si="3"/>
        <v>0</v>
      </c>
      <c r="N65" s="89" t="str">
        <f t="shared" si="4"/>
        <v/>
      </c>
      <c r="O65" s="79">
        <f>'trans site'!F65</f>
        <v>5</v>
      </c>
      <c r="P65" s="39" t="e">
        <f>IF(M65/F65&lt;#REF!,M65/F65,#REF!)</f>
        <v>#REF!</v>
      </c>
      <c r="Q65" s="88">
        <f>'trans site'!I65</f>
        <v>0</v>
      </c>
      <c r="R65" s="81">
        <f>'trans site'!J65</f>
        <v>0</v>
      </c>
      <c r="S65" s="82" t="b">
        <f>IF(AND(Q65="n",R65="n"),'trans factors'!$C$7,IF(AND(Q65="y",R65="n"),'trans factors'!$C$8,IF(AND(Q65="y",R65="y"),'trans factors'!$C$8*(1+'trans factors'!$C$9),IF(AND(Q65="n",R65="y"),'trans factors'!$C$7*(1+'trans factors'!$C$9)))))</f>
        <v>0</v>
      </c>
      <c r="T65" s="198">
        <f>IF('trans site'!E65&lt;'trans factors'!C$10,'trans factors'!C$10/'trans site'!F65,'trans site'!E65/'trans site'!F65)*M65</f>
        <v>0</v>
      </c>
      <c r="U65" s="83">
        <f>IF(Q65="y",0,IF(T65&gt;'trans factors'!C$11,T65-'trans factors'!C$11,0))</f>
        <v>0</v>
      </c>
      <c r="V65" s="109">
        <f>'trans factors'!C$14</f>
        <v>1</v>
      </c>
      <c r="W65" s="109" t="str">
        <f t="shared" si="5"/>
        <v/>
      </c>
      <c r="X65" s="172"/>
      <c r="Y65" s="40">
        <f>IF(M65="0",0,IF(M65="","",IF(Q65="y",S65*T65*V65,((S65*(T65-U65)*V65)+(S65/('trans factors'!C$7/'trans factors'!C$8)*U65)*V65))))+X65</f>
        <v>0</v>
      </c>
      <c r="Z65" s="41"/>
      <c r="AA65" s="98"/>
      <c r="AB65" s="12"/>
      <c r="AC65" s="105"/>
      <c r="AD65" s="108"/>
      <c r="AE65" s="6"/>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row>
    <row r="66" spans="1:58" ht="15.75" x14ac:dyDescent="0.25">
      <c r="A66" s="34"/>
      <c r="B66" s="84">
        <f>'trans site'!B66</f>
        <v>0</v>
      </c>
      <c r="C66" s="72">
        <f>'trans site'!C66</f>
        <v>0</v>
      </c>
      <c r="D66" s="73">
        <f>'trans site'!D66</f>
        <v>0</v>
      </c>
      <c r="E66" s="35" t="e">
        <f>#REF!</f>
        <v>#REF!</v>
      </c>
      <c r="F66" s="36">
        <f>'trans factors'!$C$10</f>
        <v>33</v>
      </c>
      <c r="G66" s="37" t="e">
        <f t="shared" si="1"/>
        <v>#REF!</v>
      </c>
      <c r="H66" s="36">
        <f t="shared" si="6"/>
        <v>0</v>
      </c>
      <c r="I66" s="35" t="e">
        <f>$G$152*#REF!</f>
        <v>#REF!</v>
      </c>
      <c r="J66" s="38" t="e">
        <f>#REF!*#REF!*#REF!</f>
        <v>#REF!</v>
      </c>
      <c r="K66" s="38" t="e">
        <f t="shared" si="2"/>
        <v>#REF!</v>
      </c>
      <c r="L66" s="222"/>
      <c r="M66" s="3">
        <f t="shared" si="3"/>
        <v>0</v>
      </c>
      <c r="N66" s="89" t="str">
        <f t="shared" si="4"/>
        <v/>
      </c>
      <c r="O66" s="79">
        <f>'trans site'!F66</f>
        <v>5</v>
      </c>
      <c r="P66" s="39" t="e">
        <f>IF(M66/F66&lt;#REF!,M66/F66,#REF!)</f>
        <v>#REF!</v>
      </c>
      <c r="Q66" s="88">
        <f>'trans site'!I66</f>
        <v>0</v>
      </c>
      <c r="R66" s="81">
        <f>'trans site'!J66</f>
        <v>0</v>
      </c>
      <c r="S66" s="82" t="b">
        <f>IF(AND(Q66="n",R66="n"),'trans factors'!$C$7,IF(AND(Q66="y",R66="n"),'trans factors'!$C$8,IF(AND(Q66="y",R66="y"),'trans factors'!$C$8*(1+'trans factors'!$C$9),IF(AND(Q66="n",R66="y"),'trans factors'!$C$7*(1+'trans factors'!$C$9)))))</f>
        <v>0</v>
      </c>
      <c r="T66" s="198">
        <f>IF('trans site'!E66&lt;'trans factors'!C$10,'trans factors'!C$10/'trans site'!F66,'trans site'!E66/'trans site'!F66)*M66</f>
        <v>0</v>
      </c>
      <c r="U66" s="83">
        <f>IF(Q66="y",0,IF(T66&gt;'trans factors'!C$11,T66-'trans factors'!C$11,0))</f>
        <v>0</v>
      </c>
      <c r="V66" s="109">
        <f>'trans factors'!C$14</f>
        <v>1</v>
      </c>
      <c r="W66" s="109" t="str">
        <f t="shared" si="5"/>
        <v/>
      </c>
      <c r="X66" s="172"/>
      <c r="Y66" s="40">
        <f>IF(M66="0",0,IF(M66="","",IF(Q66="y",S66*T66*V66,((S66*(T66-U66)*V66)+(S66/('trans factors'!C$7/'trans factors'!C$8)*U66)*V66))))+X66</f>
        <v>0</v>
      </c>
      <c r="Z66" s="41"/>
      <c r="AA66" s="98"/>
      <c r="AB66" s="12"/>
      <c r="AC66" s="105"/>
      <c r="AD66" s="108"/>
      <c r="AE66" s="6"/>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row>
    <row r="67" spans="1:58" ht="15.75" x14ac:dyDescent="0.25">
      <c r="A67" s="34"/>
      <c r="B67" s="84">
        <f>'trans site'!B67</f>
        <v>0</v>
      </c>
      <c r="C67" s="72">
        <f>'trans site'!C67</f>
        <v>0</v>
      </c>
      <c r="D67" s="73">
        <f>'trans site'!D67</f>
        <v>0</v>
      </c>
      <c r="E67" s="35" t="e">
        <f>#REF!</f>
        <v>#REF!</v>
      </c>
      <c r="F67" s="36">
        <f>'trans factors'!$C$10</f>
        <v>33</v>
      </c>
      <c r="G67" s="37" t="e">
        <f t="shared" si="1"/>
        <v>#REF!</v>
      </c>
      <c r="H67" s="36">
        <f t="shared" si="6"/>
        <v>0</v>
      </c>
      <c r="I67" s="35" t="e">
        <f>$G$152*#REF!</f>
        <v>#REF!</v>
      </c>
      <c r="J67" s="38" t="e">
        <f>#REF!*#REF!*#REF!</f>
        <v>#REF!</v>
      </c>
      <c r="K67" s="38" t="e">
        <f t="shared" si="2"/>
        <v>#REF!</v>
      </c>
      <c r="L67" s="222"/>
      <c r="M67" s="3">
        <f t="shared" si="3"/>
        <v>0</v>
      </c>
      <c r="N67" s="89" t="str">
        <f t="shared" si="4"/>
        <v/>
      </c>
      <c r="O67" s="79">
        <f>'trans site'!F67</f>
        <v>5</v>
      </c>
      <c r="P67" s="39" t="e">
        <f>IF(M67/F67&lt;#REF!,M67/F67,#REF!)</f>
        <v>#REF!</v>
      </c>
      <c r="Q67" s="88">
        <f>'trans site'!I67</f>
        <v>0</v>
      </c>
      <c r="R67" s="81">
        <f>'trans site'!J67</f>
        <v>0</v>
      </c>
      <c r="S67" s="82" t="b">
        <f>IF(AND(Q67="n",R67="n"),'trans factors'!$C$7,IF(AND(Q67="y",R67="n"),'trans factors'!$C$8,IF(AND(Q67="y",R67="y"),'trans factors'!$C$8*(1+'trans factors'!$C$9),IF(AND(Q67="n",R67="y"),'trans factors'!$C$7*(1+'trans factors'!$C$9)))))</f>
        <v>0</v>
      </c>
      <c r="T67" s="198">
        <f>IF('trans site'!E67&lt;'trans factors'!C$10,'trans factors'!C$10/'trans site'!F67,'trans site'!E67/'trans site'!F67)*M67</f>
        <v>0</v>
      </c>
      <c r="U67" s="83">
        <f>IF(Q67="y",0,IF(T67&gt;'trans factors'!C$11,T67-'trans factors'!C$11,0))</f>
        <v>0</v>
      </c>
      <c r="V67" s="109">
        <f>'trans factors'!C$14</f>
        <v>1</v>
      </c>
      <c r="W67" s="109" t="str">
        <f t="shared" si="5"/>
        <v/>
      </c>
      <c r="X67" s="172"/>
      <c r="Y67" s="40">
        <f>IF(M67="0",0,IF(M67="","",IF(Q67="y",S67*T67*V67,((S67*(T67-U67)*V67)+(S67/('trans factors'!C$7/'trans factors'!C$8)*U67)*V67))))+X67</f>
        <v>0</v>
      </c>
      <c r="Z67" s="41"/>
      <c r="AA67" s="98"/>
      <c r="AB67" s="12"/>
      <c r="AC67" s="105"/>
      <c r="AD67" s="108"/>
      <c r="AE67" s="6"/>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row>
    <row r="68" spans="1:58" ht="15.75" x14ac:dyDescent="0.25">
      <c r="A68" s="34"/>
      <c r="B68" s="84">
        <f>'trans site'!B68</f>
        <v>0</v>
      </c>
      <c r="C68" s="72">
        <f>'trans site'!C68</f>
        <v>0</v>
      </c>
      <c r="D68" s="73">
        <f>'trans site'!D68</f>
        <v>0</v>
      </c>
      <c r="E68" s="35" t="e">
        <f>#REF!</f>
        <v>#REF!</v>
      </c>
      <c r="F68" s="36">
        <f>'trans factors'!$C$10</f>
        <v>33</v>
      </c>
      <c r="G68" s="37" t="e">
        <f t="shared" si="1"/>
        <v>#REF!</v>
      </c>
      <c r="H68" s="36">
        <f t="shared" si="6"/>
        <v>0</v>
      </c>
      <c r="I68" s="35" t="e">
        <f>$G$152*#REF!</f>
        <v>#REF!</v>
      </c>
      <c r="J68" s="38" t="e">
        <f>#REF!*#REF!*#REF!</f>
        <v>#REF!</v>
      </c>
      <c r="K68" s="38" t="e">
        <f t="shared" si="2"/>
        <v>#REF!</v>
      </c>
      <c r="L68" s="222"/>
      <c r="M68" s="3">
        <f t="shared" si="3"/>
        <v>0</v>
      </c>
      <c r="N68" s="89" t="str">
        <f t="shared" si="4"/>
        <v/>
      </c>
      <c r="O68" s="79">
        <f>'trans site'!F68</f>
        <v>5</v>
      </c>
      <c r="P68" s="39" t="e">
        <f>IF(M68/F68&lt;#REF!,M68/F68,#REF!)</f>
        <v>#REF!</v>
      </c>
      <c r="Q68" s="88">
        <f>'trans site'!I68</f>
        <v>0</v>
      </c>
      <c r="R68" s="81">
        <f>'trans site'!J68</f>
        <v>0</v>
      </c>
      <c r="S68" s="82" t="b">
        <f>IF(AND(Q68="n",R68="n"),'trans factors'!$C$7,IF(AND(Q68="y",R68="n"),'trans factors'!$C$8,IF(AND(Q68="y",R68="y"),'trans factors'!$C$8*(1+'trans factors'!$C$9),IF(AND(Q68="n",R68="y"),'trans factors'!$C$7*(1+'trans factors'!$C$9)))))</f>
        <v>0</v>
      </c>
      <c r="T68" s="198">
        <f>IF('trans site'!E68&lt;'trans factors'!C$10,'trans factors'!C$10/'trans site'!F68,'trans site'!E68/'trans site'!F68)*M68</f>
        <v>0</v>
      </c>
      <c r="U68" s="83">
        <f>IF(Q68="y",0,IF(T68&gt;'trans factors'!C$11,T68-'trans factors'!C$11,0))</f>
        <v>0</v>
      </c>
      <c r="V68" s="109">
        <f>'trans factors'!C$14</f>
        <v>1</v>
      </c>
      <c r="W68" s="109" t="str">
        <f t="shared" si="5"/>
        <v/>
      </c>
      <c r="X68" s="172"/>
      <c r="Y68" s="40">
        <f>IF(M68="0",0,IF(M68="","",IF(Q68="y",S68*T68*V68,((S68*(T68-U68)*V68)+(S68/('trans factors'!C$7/'trans factors'!C$8)*U68)*V68))))+X68</f>
        <v>0</v>
      </c>
      <c r="Z68" s="41"/>
      <c r="AA68" s="98"/>
      <c r="AB68" s="12"/>
      <c r="AC68" s="105"/>
      <c r="AD68" s="108"/>
      <c r="AE68" s="6"/>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row>
    <row r="69" spans="1:58" ht="15.75" x14ac:dyDescent="0.25">
      <c r="A69" s="34"/>
      <c r="B69" s="84">
        <f>'trans site'!B69</f>
        <v>0</v>
      </c>
      <c r="C69" s="72">
        <f>'trans site'!C69</f>
        <v>0</v>
      </c>
      <c r="D69" s="73">
        <f>'trans site'!D69</f>
        <v>0</v>
      </c>
      <c r="E69" s="35" t="e">
        <f>#REF!</f>
        <v>#REF!</v>
      </c>
      <c r="F69" s="36">
        <f>'trans factors'!$C$10</f>
        <v>33</v>
      </c>
      <c r="G69" s="37" t="e">
        <f t="shared" si="1"/>
        <v>#REF!</v>
      </c>
      <c r="H69" s="36">
        <f t="shared" si="6"/>
        <v>0</v>
      </c>
      <c r="I69" s="35" t="e">
        <f>$G$152*#REF!</f>
        <v>#REF!</v>
      </c>
      <c r="J69" s="38" t="e">
        <f>#REF!*#REF!*#REF!</f>
        <v>#REF!</v>
      </c>
      <c r="K69" s="38" t="e">
        <f t="shared" si="2"/>
        <v>#REF!</v>
      </c>
      <c r="L69" s="222"/>
      <c r="M69" s="3">
        <f t="shared" si="3"/>
        <v>0</v>
      </c>
      <c r="N69" s="89" t="str">
        <f t="shared" si="4"/>
        <v/>
      </c>
      <c r="O69" s="79">
        <f>'trans site'!F69</f>
        <v>5</v>
      </c>
      <c r="P69" s="39" t="e">
        <f>IF(M69/F69&lt;#REF!,M69/F69,#REF!)</f>
        <v>#REF!</v>
      </c>
      <c r="Q69" s="88">
        <f>'trans site'!I69</f>
        <v>0</v>
      </c>
      <c r="R69" s="81">
        <f>'trans site'!J69</f>
        <v>0</v>
      </c>
      <c r="S69" s="82" t="b">
        <f>IF(AND(Q69="n",R69="n"),'trans factors'!$C$7,IF(AND(Q69="y",R69="n"),'trans factors'!$C$8,IF(AND(Q69="y",R69="y"),'trans factors'!$C$8*(1+'trans factors'!$C$9),IF(AND(Q69="n",R69="y"),'trans factors'!$C$7*(1+'trans factors'!$C$9)))))</f>
        <v>0</v>
      </c>
      <c r="T69" s="198">
        <f>IF('trans site'!E69&lt;'trans factors'!C$10,'trans factors'!C$10/'trans site'!F69,'trans site'!E69/'trans site'!F69)*M69</f>
        <v>0</v>
      </c>
      <c r="U69" s="83">
        <f>IF(Q69="y",0,IF(T69&gt;'trans factors'!C$11,T69-'trans factors'!C$11,0))</f>
        <v>0</v>
      </c>
      <c r="V69" s="109">
        <f>'trans factors'!C$14</f>
        <v>1</v>
      </c>
      <c r="W69" s="109" t="str">
        <f t="shared" si="5"/>
        <v/>
      </c>
      <c r="X69" s="172"/>
      <c r="Y69" s="40">
        <f>IF(M69="0",0,IF(M69="","",IF(Q69="y",S69*T69*V69,((S69*(T69-U69)*V69)+(S69/('trans factors'!C$7/'trans factors'!C$8)*U69)*V69))))+X69</f>
        <v>0</v>
      </c>
      <c r="Z69" s="41"/>
      <c r="AA69" s="98"/>
      <c r="AB69" s="12"/>
      <c r="AC69" s="105"/>
      <c r="AD69" s="108"/>
      <c r="AE69" s="6"/>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row>
    <row r="70" spans="1:58" ht="15.75" x14ac:dyDescent="0.25">
      <c r="A70" s="34"/>
      <c r="B70" s="84">
        <f>'trans site'!B70</f>
        <v>0</v>
      </c>
      <c r="C70" s="72">
        <f>'trans site'!C70</f>
        <v>0</v>
      </c>
      <c r="D70" s="73">
        <f>'trans site'!D70</f>
        <v>0</v>
      </c>
      <c r="E70" s="35" t="e">
        <f>#REF!</f>
        <v>#REF!</v>
      </c>
      <c r="F70" s="36">
        <f>'trans factors'!$C$10</f>
        <v>33</v>
      </c>
      <c r="G70" s="37" t="e">
        <f t="shared" si="1"/>
        <v>#REF!</v>
      </c>
      <c r="H70" s="36">
        <f t="shared" si="6"/>
        <v>0</v>
      </c>
      <c r="I70" s="35" t="e">
        <f>$G$152*#REF!</f>
        <v>#REF!</v>
      </c>
      <c r="J70" s="38" t="e">
        <f>#REF!*#REF!*#REF!</f>
        <v>#REF!</v>
      </c>
      <c r="K70" s="38" t="e">
        <f t="shared" si="2"/>
        <v>#REF!</v>
      </c>
      <c r="L70" s="222"/>
      <c r="M70" s="3">
        <f t="shared" si="3"/>
        <v>0</v>
      </c>
      <c r="N70" s="89" t="str">
        <f t="shared" si="4"/>
        <v/>
      </c>
      <c r="O70" s="79">
        <f>'trans site'!F70</f>
        <v>5</v>
      </c>
      <c r="P70" s="39" t="e">
        <f>IF(M70/F70&lt;#REF!,M70/F70,#REF!)</f>
        <v>#REF!</v>
      </c>
      <c r="Q70" s="88">
        <f>'trans site'!I70</f>
        <v>0</v>
      </c>
      <c r="R70" s="81">
        <f>'trans site'!J70</f>
        <v>0</v>
      </c>
      <c r="S70" s="82" t="b">
        <f>IF(AND(Q70="n",R70="n"),'trans factors'!$C$7,IF(AND(Q70="y",R70="n"),'trans factors'!$C$8,IF(AND(Q70="y",R70="y"),'trans factors'!$C$8*(1+'trans factors'!$C$9),IF(AND(Q70="n",R70="y"),'trans factors'!$C$7*(1+'trans factors'!$C$9)))))</f>
        <v>0</v>
      </c>
      <c r="T70" s="198">
        <f>IF('trans site'!E70&lt;'trans factors'!C$10,'trans factors'!C$10/'trans site'!F70,'trans site'!E70/'trans site'!F70)*M70</f>
        <v>0</v>
      </c>
      <c r="U70" s="83">
        <f>IF(Q70="y",0,IF(T70&gt;'trans factors'!C$11,T70-'trans factors'!C$11,0))</f>
        <v>0</v>
      </c>
      <c r="V70" s="109">
        <f>'trans factors'!C$14</f>
        <v>1</v>
      </c>
      <c r="W70" s="109" t="str">
        <f t="shared" si="5"/>
        <v/>
      </c>
      <c r="X70" s="172"/>
      <c r="Y70" s="40">
        <f>IF(M70="0",0,IF(M70="","",IF(Q70="y",S70*T70*V70,((S70*(T70-U70)*V70)+(S70/('trans factors'!C$7/'trans factors'!C$8)*U70)*V70))))+X70</f>
        <v>0</v>
      </c>
      <c r="Z70" s="41"/>
      <c r="AA70" s="98"/>
      <c r="AB70" s="12"/>
      <c r="AC70" s="105"/>
      <c r="AD70" s="108"/>
      <c r="AE70" s="6"/>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row>
    <row r="71" spans="1:58" ht="15.75" x14ac:dyDescent="0.25">
      <c r="A71" s="34"/>
      <c r="B71" s="84">
        <f>'trans site'!B71</f>
        <v>0</v>
      </c>
      <c r="C71" s="72">
        <f>'trans site'!C71</f>
        <v>0</v>
      </c>
      <c r="D71" s="73">
        <f>'trans site'!D71</f>
        <v>0</v>
      </c>
      <c r="E71" s="35" t="e">
        <f>#REF!</f>
        <v>#REF!</v>
      </c>
      <c r="F71" s="36">
        <f>'trans factors'!$C$10</f>
        <v>33</v>
      </c>
      <c r="G71" s="37" t="e">
        <f t="shared" si="1"/>
        <v>#REF!</v>
      </c>
      <c r="H71" s="36">
        <f t="shared" si="6"/>
        <v>0</v>
      </c>
      <c r="I71" s="35" t="e">
        <f>$G$152*#REF!</f>
        <v>#REF!</v>
      </c>
      <c r="J71" s="38" t="e">
        <f>#REF!*#REF!*#REF!</f>
        <v>#REF!</v>
      </c>
      <c r="K71" s="38" t="e">
        <f t="shared" si="2"/>
        <v>#REF!</v>
      </c>
      <c r="L71" s="222"/>
      <c r="M71" s="3">
        <f t="shared" si="3"/>
        <v>0</v>
      </c>
      <c r="N71" s="89" t="str">
        <f t="shared" si="4"/>
        <v/>
      </c>
      <c r="O71" s="79">
        <f>'trans site'!F71</f>
        <v>5</v>
      </c>
      <c r="P71" s="39" t="e">
        <f>IF(M71/F71&lt;#REF!,M71/F71,#REF!)</f>
        <v>#REF!</v>
      </c>
      <c r="Q71" s="88">
        <f>'trans site'!I71</f>
        <v>0</v>
      </c>
      <c r="R71" s="81">
        <f>'trans site'!J71</f>
        <v>0</v>
      </c>
      <c r="S71" s="82" t="b">
        <f>IF(AND(Q71="n",R71="n"),'trans factors'!$C$7,IF(AND(Q71="y",R71="n"),'trans factors'!$C$8,IF(AND(Q71="y",R71="y"),'trans factors'!$C$8*(1+'trans factors'!$C$9),IF(AND(Q71="n",R71="y"),'trans factors'!$C$7*(1+'trans factors'!$C$9)))))</f>
        <v>0</v>
      </c>
      <c r="T71" s="198">
        <f>IF('trans site'!E71&lt;'trans factors'!C$10,'trans factors'!C$10/'trans site'!F71,'trans site'!E71/'trans site'!F71)*M71</f>
        <v>0</v>
      </c>
      <c r="U71" s="83">
        <f>IF(Q71="y",0,IF(T71&gt;'trans factors'!C$11,T71-'trans factors'!C$11,0))</f>
        <v>0</v>
      </c>
      <c r="V71" s="109">
        <f>'trans factors'!C$14</f>
        <v>1</v>
      </c>
      <c r="W71" s="109" t="str">
        <f t="shared" si="5"/>
        <v/>
      </c>
      <c r="X71" s="172"/>
      <c r="Y71" s="40">
        <f>IF(M71="0",0,IF(M71="","",IF(Q71="y",S71*T71*V71,((S71*(T71-U71)*V71)+(S71/('trans factors'!C$7/'trans factors'!C$8)*U71)*V71))))+X71</f>
        <v>0</v>
      </c>
      <c r="Z71" s="41"/>
      <c r="AA71" s="98"/>
      <c r="AB71" s="12"/>
      <c r="AC71" s="105"/>
      <c r="AD71" s="108"/>
      <c r="AE71" s="6"/>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row>
    <row r="72" spans="1:58" ht="15.75" x14ac:dyDescent="0.25">
      <c r="A72" s="34"/>
      <c r="B72" s="84">
        <f>'trans site'!B72</f>
        <v>0</v>
      </c>
      <c r="C72" s="72">
        <f>'trans site'!C72</f>
        <v>0</v>
      </c>
      <c r="D72" s="73">
        <f>'trans site'!D72</f>
        <v>0</v>
      </c>
      <c r="E72" s="35" t="e">
        <f>#REF!</f>
        <v>#REF!</v>
      </c>
      <c r="F72" s="36">
        <f>'trans factors'!$C$10</f>
        <v>33</v>
      </c>
      <c r="G72" s="37" t="e">
        <f t="shared" si="1"/>
        <v>#REF!</v>
      </c>
      <c r="H72" s="36">
        <f t="shared" si="6"/>
        <v>0</v>
      </c>
      <c r="I72" s="35" t="e">
        <f>$G$152*#REF!</f>
        <v>#REF!</v>
      </c>
      <c r="J72" s="38" t="e">
        <f>#REF!*#REF!*#REF!</f>
        <v>#REF!</v>
      </c>
      <c r="K72" s="38" t="e">
        <f t="shared" si="2"/>
        <v>#REF!</v>
      </c>
      <c r="L72" s="222"/>
      <c r="M72" s="3">
        <f t="shared" si="3"/>
        <v>0</v>
      </c>
      <c r="N72" s="89" t="str">
        <f t="shared" si="4"/>
        <v/>
      </c>
      <c r="O72" s="79">
        <f>'trans site'!F72</f>
        <v>5</v>
      </c>
      <c r="P72" s="39" t="e">
        <f>IF(M72/F72&lt;#REF!,M72/F72,#REF!)</f>
        <v>#REF!</v>
      </c>
      <c r="Q72" s="88">
        <f>'trans site'!I72</f>
        <v>0</v>
      </c>
      <c r="R72" s="81">
        <f>'trans site'!J72</f>
        <v>0</v>
      </c>
      <c r="S72" s="82" t="b">
        <f>IF(AND(Q72="n",R72="n"),'trans factors'!$C$7,IF(AND(Q72="y",R72="n"),'trans factors'!$C$8,IF(AND(Q72="y",R72="y"),'trans factors'!$C$8*(1+'trans factors'!$C$9),IF(AND(Q72="n",R72="y"),'trans factors'!$C$7*(1+'trans factors'!$C$9)))))</f>
        <v>0</v>
      </c>
      <c r="T72" s="198">
        <f>IF('trans site'!E72&lt;'trans factors'!C$10,'trans factors'!C$10/'trans site'!F72,'trans site'!E72/'trans site'!F72)*M72</f>
        <v>0</v>
      </c>
      <c r="U72" s="83">
        <f>IF(Q72="y",0,IF(T72&gt;'trans factors'!C$11,T72-'trans factors'!C$11,0))</f>
        <v>0</v>
      </c>
      <c r="V72" s="109">
        <f>'trans factors'!C$14</f>
        <v>1</v>
      </c>
      <c r="W72" s="109" t="str">
        <f t="shared" si="5"/>
        <v/>
      </c>
      <c r="X72" s="172"/>
      <c r="Y72" s="40">
        <f>IF(M72="0",0,IF(M72="","",IF(Q72="y",S72*T72*V72,((S72*(T72-U72)*V72)+(S72/('trans factors'!C$7/'trans factors'!C$8)*U72)*V72))))+X72</f>
        <v>0</v>
      </c>
      <c r="Z72" s="41"/>
      <c r="AA72" s="98"/>
      <c r="AB72" s="12"/>
      <c r="AC72" s="105"/>
      <c r="AD72" s="108"/>
      <c r="AE72" s="6"/>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row>
    <row r="73" spans="1:58" ht="15.75" x14ac:dyDescent="0.25">
      <c r="A73" s="34"/>
      <c r="B73" s="84">
        <f>'trans site'!B73</f>
        <v>0</v>
      </c>
      <c r="C73" s="72">
        <f>'trans site'!C73</f>
        <v>0</v>
      </c>
      <c r="D73" s="73">
        <f>'trans site'!D73</f>
        <v>0</v>
      </c>
      <c r="E73" s="35" t="e">
        <f>#REF!</f>
        <v>#REF!</v>
      </c>
      <c r="F73" s="36">
        <f>'trans factors'!$C$10</f>
        <v>33</v>
      </c>
      <c r="G73" s="37" t="e">
        <f t="shared" si="1"/>
        <v>#REF!</v>
      </c>
      <c r="H73" s="36">
        <f t="shared" si="6"/>
        <v>0</v>
      </c>
      <c r="I73" s="35" t="e">
        <f>$G$152*#REF!</f>
        <v>#REF!</v>
      </c>
      <c r="J73" s="38" t="e">
        <f>#REF!*#REF!*#REF!</f>
        <v>#REF!</v>
      </c>
      <c r="K73" s="38" t="e">
        <f t="shared" si="2"/>
        <v>#REF!</v>
      </c>
      <c r="L73" s="222"/>
      <c r="M73" s="3">
        <f t="shared" si="3"/>
        <v>0</v>
      </c>
      <c r="N73" s="89" t="str">
        <f t="shared" si="4"/>
        <v/>
      </c>
      <c r="O73" s="79">
        <f>'trans site'!F73</f>
        <v>5</v>
      </c>
      <c r="P73" s="39" t="e">
        <f>IF(M73/F73&lt;#REF!,M73/F73,#REF!)</f>
        <v>#REF!</v>
      </c>
      <c r="Q73" s="88">
        <f>'trans site'!I73</f>
        <v>0</v>
      </c>
      <c r="R73" s="81">
        <f>'trans site'!J73</f>
        <v>0</v>
      </c>
      <c r="S73" s="82" t="b">
        <f>IF(AND(Q73="n",R73="n"),'trans factors'!$C$7,IF(AND(Q73="y",R73="n"),'trans factors'!$C$8,IF(AND(Q73="y",R73="y"),'trans factors'!$C$8*(1+'trans factors'!$C$9),IF(AND(Q73="n",R73="y"),'trans factors'!$C$7*(1+'trans factors'!$C$9)))))</f>
        <v>0</v>
      </c>
      <c r="T73" s="198">
        <f>IF('trans site'!E73&lt;'trans factors'!C$10,'trans factors'!C$10/'trans site'!F73,'trans site'!E73/'trans site'!F73)*M73</f>
        <v>0</v>
      </c>
      <c r="U73" s="83">
        <f>IF(Q73="y",0,IF(T73&gt;'trans factors'!C$11,T73-'trans factors'!C$11,0))</f>
        <v>0</v>
      </c>
      <c r="V73" s="109">
        <f>'trans factors'!C$14</f>
        <v>1</v>
      </c>
      <c r="W73" s="109" t="str">
        <f t="shared" si="5"/>
        <v/>
      </c>
      <c r="X73" s="172"/>
      <c r="Y73" s="40">
        <f>IF(M73="0",0,IF(M73="","",IF(Q73="y",S73*T73*V73,((S73*(T73-U73)*V73)+(S73/('trans factors'!C$7/'trans factors'!C$8)*U73)*V73))))+X73</f>
        <v>0</v>
      </c>
      <c r="Z73" s="41"/>
      <c r="AA73" s="98"/>
      <c r="AB73" s="12"/>
      <c r="AC73" s="105"/>
      <c r="AD73" s="108"/>
      <c r="AE73" s="6"/>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row>
    <row r="74" spans="1:58" ht="15.75" x14ac:dyDescent="0.25">
      <c r="A74" s="34"/>
      <c r="B74" s="84">
        <f>'trans site'!B74</f>
        <v>0</v>
      </c>
      <c r="C74" s="72">
        <f>'trans site'!C74</f>
        <v>0</v>
      </c>
      <c r="D74" s="73">
        <f>'trans site'!D74</f>
        <v>0</v>
      </c>
      <c r="E74" s="35" t="e">
        <f>#REF!</f>
        <v>#REF!</v>
      </c>
      <c r="F74" s="36">
        <f>'trans factors'!$C$10</f>
        <v>33</v>
      </c>
      <c r="G74" s="37" t="e">
        <f t="shared" si="1"/>
        <v>#REF!</v>
      </c>
      <c r="H74" s="36">
        <f t="shared" ref="H74:H105" si="7">$AA$175</f>
        <v>0</v>
      </c>
      <c r="I74" s="35" t="e">
        <f>$G$152*#REF!</f>
        <v>#REF!</v>
      </c>
      <c r="J74" s="38" t="e">
        <f>#REF!*#REF!*#REF!</f>
        <v>#REF!</v>
      </c>
      <c r="K74" s="38" t="e">
        <f t="shared" si="2"/>
        <v>#REF!</v>
      </c>
      <c r="L74" s="222"/>
      <c r="M74" s="3">
        <f t="shared" si="3"/>
        <v>0</v>
      </c>
      <c r="N74" s="89" t="str">
        <f t="shared" si="4"/>
        <v/>
      </c>
      <c r="O74" s="79">
        <f>'trans site'!F74</f>
        <v>5</v>
      </c>
      <c r="P74" s="39" t="e">
        <f>IF(M74/F74&lt;#REF!,M74/F74,#REF!)</f>
        <v>#REF!</v>
      </c>
      <c r="Q74" s="88">
        <f>'trans site'!I74</f>
        <v>0</v>
      </c>
      <c r="R74" s="81">
        <f>'trans site'!J74</f>
        <v>0</v>
      </c>
      <c r="S74" s="82" t="b">
        <f>IF(AND(Q74="n",R74="n"),'trans factors'!$C$7,IF(AND(Q74="y",R74="n"),'trans factors'!$C$8,IF(AND(Q74="y",R74="y"),'trans factors'!$C$8*(1+'trans factors'!$C$9),IF(AND(Q74="n",R74="y"),'trans factors'!$C$7*(1+'trans factors'!$C$9)))))</f>
        <v>0</v>
      </c>
      <c r="T74" s="198">
        <f>IF('trans site'!E74&lt;'trans factors'!C$10,'trans factors'!C$10/'trans site'!F74,'trans site'!E74/'trans site'!F74)*M74</f>
        <v>0</v>
      </c>
      <c r="U74" s="83">
        <f>IF(Q74="y",0,IF(T74&gt;'trans factors'!C$11,T74-'trans factors'!C$11,0))</f>
        <v>0</v>
      </c>
      <c r="V74" s="109">
        <f>'trans factors'!C$14</f>
        <v>1</v>
      </c>
      <c r="W74" s="109" t="str">
        <f t="shared" si="5"/>
        <v/>
      </c>
      <c r="X74" s="172"/>
      <c r="Y74" s="40">
        <f>IF(M74="0",0,IF(M74="","",IF(Q74="y",S74*T74*V74,((S74*(T74-U74)*V74)+(S74/('trans factors'!C$7/'trans factors'!C$8)*U74)*V74))))+X74</f>
        <v>0</v>
      </c>
      <c r="Z74" s="41"/>
      <c r="AA74" s="98"/>
      <c r="AB74" s="12"/>
      <c r="AC74" s="105"/>
      <c r="AD74" s="108"/>
      <c r="AE74" s="6"/>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row>
    <row r="75" spans="1:58" ht="15.75" x14ac:dyDescent="0.25">
      <c r="A75" s="34"/>
      <c r="B75" s="84">
        <f>'trans site'!B75</f>
        <v>0</v>
      </c>
      <c r="C75" s="72">
        <f>'trans site'!C75</f>
        <v>0</v>
      </c>
      <c r="D75" s="73">
        <f>'trans site'!D75</f>
        <v>0</v>
      </c>
      <c r="E75" s="35" t="e">
        <f>#REF!</f>
        <v>#REF!</v>
      </c>
      <c r="F75" s="36">
        <f>'trans factors'!$C$10</f>
        <v>33</v>
      </c>
      <c r="G75" s="37" t="e">
        <f t="shared" ref="G75:G149" si="8">E75*F75</f>
        <v>#REF!</v>
      </c>
      <c r="H75" s="36">
        <f t="shared" si="7"/>
        <v>0</v>
      </c>
      <c r="I75" s="35" t="e">
        <f>$G$152*#REF!</f>
        <v>#REF!</v>
      </c>
      <c r="J75" s="38" t="e">
        <f>#REF!*#REF!*#REF!</f>
        <v>#REF!</v>
      </c>
      <c r="K75" s="38" t="e">
        <f t="shared" ref="K75:K149" si="9">I75+J75</f>
        <v>#REF!</v>
      </c>
      <c r="L75" s="222"/>
      <c r="M75" s="3">
        <f t="shared" ref="M75:M138" si="10">IF(L75=1, 21.66, 0 )</f>
        <v>0</v>
      </c>
      <c r="N75" s="89" t="str">
        <f t="shared" ref="N75:N138" si="11">IF(M75="","",(IF(M75=0,"",IF(M75=21.66,"","check days"))))</f>
        <v/>
      </c>
      <c r="O75" s="79">
        <f>'trans site'!F75</f>
        <v>5</v>
      </c>
      <c r="P75" s="39" t="e">
        <f>IF(M75/F75&lt;#REF!,M75/F75,#REF!)</f>
        <v>#REF!</v>
      </c>
      <c r="Q75" s="88">
        <f>'trans site'!I75</f>
        <v>0</v>
      </c>
      <c r="R75" s="81">
        <f>'trans site'!J75</f>
        <v>0</v>
      </c>
      <c r="S75" s="82" t="b">
        <f>IF(AND(Q75="n",R75="n"),'trans factors'!$C$7,IF(AND(Q75="y",R75="n"),'trans factors'!$C$8,IF(AND(Q75="y",R75="y"),'trans factors'!$C$8*(1+'trans factors'!$C$9),IF(AND(Q75="n",R75="y"),'trans factors'!$C$7*(1+'trans factors'!$C$9)))))</f>
        <v>0</v>
      </c>
      <c r="T75" s="198">
        <f>IF('trans site'!E75&lt;'trans factors'!C$10,'trans factors'!C$10/'trans site'!F75,'trans site'!E75/'trans site'!F75)*M75</f>
        <v>0</v>
      </c>
      <c r="U75" s="83">
        <f>IF(Q75="y",0,IF(T75&gt;'trans factors'!C$11,T75-'trans factors'!C$11,0))</f>
        <v>0</v>
      </c>
      <c r="V75" s="109">
        <f>'trans factors'!C$14</f>
        <v>1</v>
      </c>
      <c r="W75" s="109" t="str">
        <f t="shared" ref="W75:W128" si="12">IF(AND(Q75="n",R75="n"),$AA$123,IF(AND(Q75="n",R75="y"),$AA$124,IF(AND(Q75="y",R75="n"),$AA$122,IF(AND(Q75="y",R75="y"),$AA$125,""))))</f>
        <v/>
      </c>
      <c r="X75" s="172"/>
      <c r="Y75" s="40">
        <f>IF(M75="0",0,IF(M75="","",IF(Q75="y",S75*T75*V75,((S75*(T75-U75)*V75)+(S75/('trans factors'!C$7/'trans factors'!C$8)*U75)*V75))))+X75</f>
        <v>0</v>
      </c>
      <c r="Z75" s="41"/>
      <c r="AA75" s="98"/>
      <c r="AB75" s="12"/>
      <c r="AC75" s="105"/>
      <c r="AD75" s="108"/>
      <c r="AE75" s="6"/>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row>
    <row r="76" spans="1:58" ht="15.75" x14ac:dyDescent="0.25">
      <c r="A76" s="34"/>
      <c r="B76" s="84">
        <f>'trans site'!B76</f>
        <v>0</v>
      </c>
      <c r="C76" s="72">
        <f>'trans site'!C76</f>
        <v>0</v>
      </c>
      <c r="D76" s="73">
        <f>'trans site'!D76</f>
        <v>0</v>
      </c>
      <c r="E76" s="35" t="e">
        <f>#REF!</f>
        <v>#REF!</v>
      </c>
      <c r="F76" s="36">
        <f>'trans factors'!$C$10</f>
        <v>33</v>
      </c>
      <c r="G76" s="37" t="e">
        <f t="shared" si="8"/>
        <v>#REF!</v>
      </c>
      <c r="H76" s="36">
        <f t="shared" si="7"/>
        <v>0</v>
      </c>
      <c r="I76" s="35" t="e">
        <f>$G$152*#REF!</f>
        <v>#REF!</v>
      </c>
      <c r="J76" s="38" t="e">
        <f>#REF!*#REF!*#REF!</f>
        <v>#REF!</v>
      </c>
      <c r="K76" s="38" t="e">
        <f t="shared" si="9"/>
        <v>#REF!</v>
      </c>
      <c r="L76" s="222"/>
      <c r="M76" s="3">
        <f t="shared" si="10"/>
        <v>0</v>
      </c>
      <c r="N76" s="89" t="str">
        <f t="shared" si="11"/>
        <v/>
      </c>
      <c r="O76" s="79">
        <f>'trans site'!F76</f>
        <v>5</v>
      </c>
      <c r="P76" s="39" t="e">
        <f>IF(M76/F76&lt;#REF!,M76/F76,#REF!)</f>
        <v>#REF!</v>
      </c>
      <c r="Q76" s="88">
        <f>'trans site'!I76</f>
        <v>0</v>
      </c>
      <c r="R76" s="81">
        <f>'trans site'!J76</f>
        <v>0</v>
      </c>
      <c r="S76" s="82" t="b">
        <f>IF(AND(Q76="n",R76="n"),'trans factors'!$C$7,IF(AND(Q76="y",R76="n"),'trans factors'!$C$8,IF(AND(Q76="y",R76="y"),'trans factors'!$C$8*(1+'trans factors'!$C$9),IF(AND(Q76="n",R76="y"),'trans factors'!$C$7*(1+'trans factors'!$C$9)))))</f>
        <v>0</v>
      </c>
      <c r="T76" s="198">
        <f>IF('trans site'!E76&lt;'trans factors'!C$10,'trans factors'!C$10/'trans site'!F76,'trans site'!E76/'trans site'!F76)*M76</f>
        <v>0</v>
      </c>
      <c r="U76" s="83">
        <f>IF(Q76="y",0,IF(T76&gt;'trans factors'!C$11,T76-'trans factors'!C$11,0))</f>
        <v>0</v>
      </c>
      <c r="V76" s="109">
        <f>'trans factors'!C$14</f>
        <v>1</v>
      </c>
      <c r="W76" s="109" t="str">
        <f t="shared" si="12"/>
        <v/>
      </c>
      <c r="X76" s="172"/>
      <c r="Y76" s="40">
        <f>IF(M76="0",0,IF(M76="","",IF(Q76="y",S76*T76*V76,((S76*(T76-U76)*V76)+(S76/('trans factors'!C$7/'trans factors'!C$8)*U76)*V76))))+X76</f>
        <v>0</v>
      </c>
      <c r="Z76" s="41"/>
      <c r="AA76" s="98"/>
      <c r="AB76" s="12"/>
      <c r="AC76" s="105"/>
      <c r="AD76" s="108"/>
      <c r="AE76" s="6"/>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row>
    <row r="77" spans="1:58" ht="15.75" x14ac:dyDescent="0.25">
      <c r="A77" s="34"/>
      <c r="B77" s="84">
        <f>'trans site'!B77</f>
        <v>0</v>
      </c>
      <c r="C77" s="72">
        <f>'trans site'!C77</f>
        <v>0</v>
      </c>
      <c r="D77" s="73">
        <f>'trans site'!D77</f>
        <v>0</v>
      </c>
      <c r="E77" s="35" t="e">
        <f>#REF!</f>
        <v>#REF!</v>
      </c>
      <c r="F77" s="36">
        <f>'trans factors'!$C$10</f>
        <v>33</v>
      </c>
      <c r="G77" s="37" t="e">
        <f t="shared" si="8"/>
        <v>#REF!</v>
      </c>
      <c r="H77" s="36">
        <f t="shared" si="7"/>
        <v>0</v>
      </c>
      <c r="I77" s="35" t="e">
        <f>$G$152*#REF!</f>
        <v>#REF!</v>
      </c>
      <c r="J77" s="38" t="e">
        <f>#REF!*#REF!*#REF!</f>
        <v>#REF!</v>
      </c>
      <c r="K77" s="38" t="e">
        <f t="shared" si="9"/>
        <v>#REF!</v>
      </c>
      <c r="L77" s="222"/>
      <c r="M77" s="3">
        <f t="shared" si="10"/>
        <v>0</v>
      </c>
      <c r="N77" s="89" t="str">
        <f t="shared" si="11"/>
        <v/>
      </c>
      <c r="O77" s="79">
        <f>'trans site'!F77</f>
        <v>5</v>
      </c>
      <c r="P77" s="39" t="e">
        <f>IF(M77/F77&lt;#REF!,M77/F77,#REF!)</f>
        <v>#REF!</v>
      </c>
      <c r="Q77" s="88">
        <f>'trans site'!I77</f>
        <v>0</v>
      </c>
      <c r="R77" s="81">
        <f>'trans site'!J77</f>
        <v>0</v>
      </c>
      <c r="S77" s="82" t="b">
        <f>IF(AND(Q77="n",R77="n"),'trans factors'!$C$7,IF(AND(Q77="y",R77="n"),'trans factors'!$C$8,IF(AND(Q77="y",R77="y"),'trans factors'!$C$8*(1+'trans factors'!$C$9),IF(AND(Q77="n",R77="y"),'trans factors'!$C$7*(1+'trans factors'!$C$9)))))</f>
        <v>0</v>
      </c>
      <c r="T77" s="198">
        <f>IF('trans site'!E77&lt;'trans factors'!C$10,'trans factors'!C$10/'trans site'!F77,'trans site'!E77/'trans site'!F77)*M77</f>
        <v>0</v>
      </c>
      <c r="U77" s="83">
        <f>IF(Q77="y",0,IF(T77&gt;'trans factors'!C$11,T77-'trans factors'!C$11,0))</f>
        <v>0</v>
      </c>
      <c r="V77" s="109">
        <f>'trans factors'!C$14</f>
        <v>1</v>
      </c>
      <c r="W77" s="109" t="str">
        <f t="shared" si="12"/>
        <v/>
      </c>
      <c r="X77" s="172"/>
      <c r="Y77" s="40">
        <f>IF(M77="0",0,IF(M77="","",IF(Q77="y",S77*T77*V77,((S77*(T77-U77)*V77)+(S77/('trans factors'!C$7/'trans factors'!C$8)*U77)*V77))))+X77</f>
        <v>0</v>
      </c>
      <c r="Z77" s="41"/>
      <c r="AA77" s="98"/>
      <c r="AB77" s="12"/>
      <c r="AC77" s="105"/>
      <c r="AD77" s="108"/>
      <c r="AE77" s="6"/>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row>
    <row r="78" spans="1:58" ht="15.75" x14ac:dyDescent="0.25">
      <c r="A78" s="34"/>
      <c r="B78" s="84">
        <f>'trans site'!B78</f>
        <v>0</v>
      </c>
      <c r="C78" s="72">
        <f>'trans site'!C78</f>
        <v>0</v>
      </c>
      <c r="D78" s="73">
        <f>'trans site'!D78</f>
        <v>0</v>
      </c>
      <c r="E78" s="35" t="e">
        <f>#REF!</f>
        <v>#REF!</v>
      </c>
      <c r="F78" s="36">
        <f>'trans factors'!$C$10</f>
        <v>33</v>
      </c>
      <c r="G78" s="37" t="e">
        <f t="shared" si="8"/>
        <v>#REF!</v>
      </c>
      <c r="H78" s="36">
        <f t="shared" si="7"/>
        <v>0</v>
      </c>
      <c r="I78" s="35" t="e">
        <f>$G$152*#REF!</f>
        <v>#REF!</v>
      </c>
      <c r="J78" s="38" t="e">
        <f>#REF!*#REF!*#REF!</f>
        <v>#REF!</v>
      </c>
      <c r="K78" s="38" t="e">
        <f t="shared" si="9"/>
        <v>#REF!</v>
      </c>
      <c r="L78" s="222"/>
      <c r="M78" s="3">
        <f t="shared" si="10"/>
        <v>0</v>
      </c>
      <c r="N78" s="89" t="str">
        <f t="shared" si="11"/>
        <v/>
      </c>
      <c r="O78" s="79">
        <f>'trans site'!F78</f>
        <v>5</v>
      </c>
      <c r="P78" s="39" t="e">
        <f>IF(M78/F78&lt;#REF!,M78/F78,#REF!)</f>
        <v>#REF!</v>
      </c>
      <c r="Q78" s="88">
        <f>'trans site'!I78</f>
        <v>0</v>
      </c>
      <c r="R78" s="81">
        <f>'trans site'!J78</f>
        <v>0</v>
      </c>
      <c r="S78" s="82" t="b">
        <f>IF(AND(Q78="n",R78="n"),'trans factors'!$C$7,IF(AND(Q78="y",R78="n"),'trans factors'!$C$8,IF(AND(Q78="y",R78="y"),'trans factors'!$C$8*(1+'trans factors'!$C$9),IF(AND(Q78="n",R78="y"),'trans factors'!$C$7*(1+'trans factors'!$C$9)))))</f>
        <v>0</v>
      </c>
      <c r="T78" s="198">
        <f>IF('trans site'!E78&lt;'trans factors'!C$10,'trans factors'!C$10/'trans site'!F78,'trans site'!E78/'trans site'!F78)*M78</f>
        <v>0</v>
      </c>
      <c r="U78" s="83">
        <f>IF(Q78="y",0,IF(T78&gt;'trans factors'!C$11,T78-'trans factors'!C$11,0))</f>
        <v>0</v>
      </c>
      <c r="V78" s="109">
        <f>'trans factors'!C$14</f>
        <v>1</v>
      </c>
      <c r="W78" s="109" t="str">
        <f t="shared" si="12"/>
        <v/>
      </c>
      <c r="X78" s="172"/>
      <c r="Y78" s="40">
        <f>IF(M78="0",0,IF(M78="","",IF(Q78="y",S78*T78*V78,((S78*(T78-U78)*V78)+(S78/('trans factors'!C$7/'trans factors'!C$8)*U78)*V78))))+X78</f>
        <v>0</v>
      </c>
      <c r="Z78" s="41"/>
      <c r="AA78" s="98"/>
      <c r="AB78" s="12"/>
      <c r="AC78" s="105"/>
      <c r="AD78" s="108"/>
      <c r="AE78" s="6"/>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row>
    <row r="79" spans="1:58" ht="15.75" x14ac:dyDescent="0.25">
      <c r="A79" s="34"/>
      <c r="B79" s="84">
        <f>'trans site'!B79</f>
        <v>0</v>
      </c>
      <c r="C79" s="72">
        <f>'trans site'!C79</f>
        <v>0</v>
      </c>
      <c r="D79" s="73">
        <f>'trans site'!D79</f>
        <v>0</v>
      </c>
      <c r="E79" s="35" t="e">
        <f>#REF!</f>
        <v>#REF!</v>
      </c>
      <c r="F79" s="36">
        <f>'trans factors'!$C$10</f>
        <v>33</v>
      </c>
      <c r="G79" s="37" t="e">
        <f t="shared" si="8"/>
        <v>#REF!</v>
      </c>
      <c r="H79" s="36">
        <f t="shared" si="7"/>
        <v>0</v>
      </c>
      <c r="I79" s="35" t="e">
        <f>$G$152*#REF!</f>
        <v>#REF!</v>
      </c>
      <c r="J79" s="38" t="e">
        <f>#REF!*#REF!*#REF!</f>
        <v>#REF!</v>
      </c>
      <c r="K79" s="38" t="e">
        <f t="shared" si="9"/>
        <v>#REF!</v>
      </c>
      <c r="L79" s="222"/>
      <c r="M79" s="3">
        <f t="shared" si="10"/>
        <v>0</v>
      </c>
      <c r="N79" s="89" t="str">
        <f t="shared" si="11"/>
        <v/>
      </c>
      <c r="O79" s="79">
        <f>'trans site'!F79</f>
        <v>5</v>
      </c>
      <c r="P79" s="39" t="e">
        <f>IF(M79/F79&lt;#REF!,M79/F79,#REF!)</f>
        <v>#REF!</v>
      </c>
      <c r="Q79" s="88">
        <f>'trans site'!I79</f>
        <v>0</v>
      </c>
      <c r="R79" s="81">
        <f>'trans site'!J79</f>
        <v>0</v>
      </c>
      <c r="S79" s="82" t="b">
        <f>IF(AND(Q79="n",R79="n"),'trans factors'!$C$7,IF(AND(Q79="y",R79="n"),'trans factors'!$C$8,IF(AND(Q79="y",R79="y"),'trans factors'!$C$8*(1+'trans factors'!$C$9),IF(AND(Q79="n",R79="y"),'trans factors'!$C$7*(1+'trans factors'!$C$9)))))</f>
        <v>0</v>
      </c>
      <c r="T79" s="198">
        <f>IF('trans site'!E79&lt;'trans factors'!C$10,'trans factors'!C$10/'trans site'!F79,'trans site'!E79/'trans site'!F79)*M79</f>
        <v>0</v>
      </c>
      <c r="U79" s="83">
        <f>IF(Q79="y",0,IF(T79&gt;'trans factors'!C$11,T79-'trans factors'!C$11,0))</f>
        <v>0</v>
      </c>
      <c r="V79" s="109">
        <f>'trans factors'!C$14</f>
        <v>1</v>
      </c>
      <c r="W79" s="109" t="str">
        <f t="shared" si="12"/>
        <v/>
      </c>
      <c r="X79" s="172"/>
      <c r="Y79" s="40">
        <f>IF(M79="0",0,IF(M79="","",IF(Q79="y",S79*T79*V79,((S79*(T79-U79)*V79)+(S79/('trans factors'!C$7/'trans factors'!C$8)*U79)*V79))))+X79</f>
        <v>0</v>
      </c>
      <c r="Z79" s="41"/>
      <c r="AA79" s="98"/>
      <c r="AB79" s="12"/>
      <c r="AC79" s="105"/>
      <c r="AD79" s="108"/>
      <c r="AE79" s="6"/>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row>
    <row r="80" spans="1:58" ht="15.75" x14ac:dyDescent="0.25">
      <c r="A80" s="34"/>
      <c r="B80" s="84">
        <f>'trans site'!B80</f>
        <v>0</v>
      </c>
      <c r="C80" s="72">
        <f>'trans site'!C80</f>
        <v>0</v>
      </c>
      <c r="D80" s="73">
        <f>'trans site'!D80</f>
        <v>0</v>
      </c>
      <c r="E80" s="35" t="e">
        <f>#REF!</f>
        <v>#REF!</v>
      </c>
      <c r="F80" s="36">
        <f>'trans factors'!$C$10</f>
        <v>33</v>
      </c>
      <c r="G80" s="37" t="e">
        <f t="shared" si="8"/>
        <v>#REF!</v>
      </c>
      <c r="H80" s="36">
        <f t="shared" si="7"/>
        <v>0</v>
      </c>
      <c r="I80" s="35" t="e">
        <f>$G$152*#REF!</f>
        <v>#REF!</v>
      </c>
      <c r="J80" s="38" t="e">
        <f>#REF!*#REF!*#REF!</f>
        <v>#REF!</v>
      </c>
      <c r="K80" s="38" t="e">
        <f t="shared" si="9"/>
        <v>#REF!</v>
      </c>
      <c r="L80" s="222"/>
      <c r="M80" s="3">
        <f t="shared" si="10"/>
        <v>0</v>
      </c>
      <c r="N80" s="89" t="str">
        <f t="shared" si="11"/>
        <v/>
      </c>
      <c r="O80" s="79">
        <f>'trans site'!F80</f>
        <v>5</v>
      </c>
      <c r="P80" s="39" t="e">
        <f>IF(M80/F80&lt;#REF!,M80/F80,#REF!)</f>
        <v>#REF!</v>
      </c>
      <c r="Q80" s="88">
        <f>'trans site'!I80</f>
        <v>0</v>
      </c>
      <c r="R80" s="81">
        <f>'trans site'!J80</f>
        <v>0</v>
      </c>
      <c r="S80" s="82" t="b">
        <f>IF(AND(Q80="n",R80="n"),'trans factors'!$C$7,IF(AND(Q80="y",R80="n"),'trans factors'!$C$8,IF(AND(Q80="y",R80="y"),'trans factors'!$C$8*(1+'trans factors'!$C$9),IF(AND(Q80="n",R80="y"),'trans factors'!$C$7*(1+'trans factors'!$C$9)))))</f>
        <v>0</v>
      </c>
      <c r="T80" s="198">
        <f>IF('trans site'!E80&lt;'trans factors'!C$10,'trans factors'!C$10/'trans site'!F80,'trans site'!E80/'trans site'!F80)*M80</f>
        <v>0</v>
      </c>
      <c r="U80" s="83">
        <f>IF(Q80="y",0,IF(T80&gt;'trans factors'!C$11,T80-'trans factors'!C$11,0))</f>
        <v>0</v>
      </c>
      <c r="V80" s="109">
        <f>'trans factors'!C$14</f>
        <v>1</v>
      </c>
      <c r="W80" s="109" t="str">
        <f t="shared" si="12"/>
        <v/>
      </c>
      <c r="X80" s="172"/>
      <c r="Y80" s="40">
        <f>IF(M80="0",0,IF(M80="","",IF(Q80="y",S80*T80*V80,((S80*(T80-U80)*V80)+(S80/('trans factors'!C$7/'trans factors'!C$8)*U80)*V80))))+X80</f>
        <v>0</v>
      </c>
      <c r="Z80" s="41"/>
      <c r="AA80" s="98"/>
      <c r="AB80" s="12"/>
      <c r="AC80" s="105"/>
      <c r="AD80" s="108"/>
      <c r="AE80" s="6"/>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row>
    <row r="81" spans="1:58" ht="15.75" x14ac:dyDescent="0.25">
      <c r="A81" s="34"/>
      <c r="B81" s="84">
        <f>'trans site'!B81</f>
        <v>0</v>
      </c>
      <c r="C81" s="72">
        <f>'trans site'!C81</f>
        <v>0</v>
      </c>
      <c r="D81" s="73">
        <f>'trans site'!D81</f>
        <v>0</v>
      </c>
      <c r="E81" s="35" t="e">
        <f>#REF!</f>
        <v>#REF!</v>
      </c>
      <c r="F81" s="36">
        <f>'trans factors'!$C$10</f>
        <v>33</v>
      </c>
      <c r="G81" s="37" t="e">
        <f t="shared" si="8"/>
        <v>#REF!</v>
      </c>
      <c r="H81" s="36">
        <f t="shared" si="7"/>
        <v>0</v>
      </c>
      <c r="I81" s="35" t="e">
        <f>$G$152*#REF!</f>
        <v>#REF!</v>
      </c>
      <c r="J81" s="38" t="e">
        <f>#REF!*#REF!*#REF!</f>
        <v>#REF!</v>
      </c>
      <c r="K81" s="38" t="e">
        <f t="shared" si="9"/>
        <v>#REF!</v>
      </c>
      <c r="L81" s="222"/>
      <c r="M81" s="3">
        <f t="shared" si="10"/>
        <v>0</v>
      </c>
      <c r="N81" s="89" t="str">
        <f t="shared" si="11"/>
        <v/>
      </c>
      <c r="O81" s="79">
        <f>'trans site'!F81</f>
        <v>5</v>
      </c>
      <c r="P81" s="39" t="e">
        <f>IF(M81/F81&lt;#REF!,M81/F81,#REF!)</f>
        <v>#REF!</v>
      </c>
      <c r="Q81" s="88">
        <f>'trans site'!I81</f>
        <v>0</v>
      </c>
      <c r="R81" s="81">
        <f>'trans site'!J81</f>
        <v>0</v>
      </c>
      <c r="S81" s="82" t="b">
        <f>IF(AND(Q81="n",R81="n"),'trans factors'!$C$7,IF(AND(Q81="y",R81="n"),'trans factors'!$C$8,IF(AND(Q81="y",R81="y"),'trans factors'!$C$8*(1+'trans factors'!$C$9),IF(AND(Q81="n",R81="y"),'trans factors'!$C$7*(1+'trans factors'!$C$9)))))</f>
        <v>0</v>
      </c>
      <c r="T81" s="198">
        <f>IF('trans site'!E81&lt;'trans factors'!C$10,'trans factors'!C$10/'trans site'!F81,'trans site'!E81/'trans site'!F81)*M81</f>
        <v>0</v>
      </c>
      <c r="U81" s="83">
        <f>IF(Q81="y",0,IF(T81&gt;'trans factors'!C$11,T81-'trans factors'!C$11,0))</f>
        <v>0</v>
      </c>
      <c r="V81" s="109">
        <f>'trans factors'!C$14</f>
        <v>1</v>
      </c>
      <c r="W81" s="109" t="str">
        <f t="shared" si="12"/>
        <v/>
      </c>
      <c r="X81" s="172"/>
      <c r="Y81" s="40">
        <f>IF(M81="0",0,IF(M81="","",IF(Q81="y",S81*T81*V81,((S81*(T81-U81)*V81)+(S81/('trans factors'!C$7/'trans factors'!C$8)*U81)*V81))))+X81</f>
        <v>0</v>
      </c>
      <c r="Z81" s="41"/>
      <c r="AA81" s="98"/>
      <c r="AB81" s="12"/>
      <c r="AC81" s="105"/>
      <c r="AD81" s="108"/>
      <c r="AE81" s="6"/>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row>
    <row r="82" spans="1:58" ht="15.75" x14ac:dyDescent="0.25">
      <c r="A82" s="34"/>
      <c r="B82" s="84">
        <f>'trans site'!B82</f>
        <v>0</v>
      </c>
      <c r="C82" s="72">
        <f>'trans site'!C82</f>
        <v>0</v>
      </c>
      <c r="D82" s="73">
        <f>'trans site'!D82</f>
        <v>0</v>
      </c>
      <c r="E82" s="35" t="e">
        <f>#REF!</f>
        <v>#REF!</v>
      </c>
      <c r="F82" s="36">
        <f>'trans factors'!$C$10</f>
        <v>33</v>
      </c>
      <c r="G82" s="37" t="e">
        <f t="shared" si="8"/>
        <v>#REF!</v>
      </c>
      <c r="H82" s="36">
        <f t="shared" si="7"/>
        <v>0</v>
      </c>
      <c r="I82" s="35" t="e">
        <f>$G$152*#REF!</f>
        <v>#REF!</v>
      </c>
      <c r="J82" s="38" t="e">
        <f>#REF!*#REF!*#REF!</f>
        <v>#REF!</v>
      </c>
      <c r="K82" s="38" t="e">
        <f t="shared" si="9"/>
        <v>#REF!</v>
      </c>
      <c r="L82" s="222"/>
      <c r="M82" s="3">
        <f t="shared" si="10"/>
        <v>0</v>
      </c>
      <c r="N82" s="89" t="str">
        <f t="shared" si="11"/>
        <v/>
      </c>
      <c r="O82" s="79">
        <f>'trans site'!F82</f>
        <v>5</v>
      </c>
      <c r="P82" s="39" t="e">
        <f>IF(M82/F82&lt;#REF!,M82/F82,#REF!)</f>
        <v>#REF!</v>
      </c>
      <c r="Q82" s="88">
        <f>'trans site'!I82</f>
        <v>0</v>
      </c>
      <c r="R82" s="81">
        <f>'trans site'!J82</f>
        <v>0</v>
      </c>
      <c r="S82" s="82" t="b">
        <f>IF(AND(Q82="n",R82="n"),'trans factors'!$C$7,IF(AND(Q82="y",R82="n"),'trans factors'!$C$8,IF(AND(Q82="y",R82="y"),'trans factors'!$C$8*(1+'trans factors'!$C$9),IF(AND(Q82="n",R82="y"),'trans factors'!$C$7*(1+'trans factors'!$C$9)))))</f>
        <v>0</v>
      </c>
      <c r="T82" s="198">
        <f>IF('trans site'!E82&lt;'trans factors'!C$10,'trans factors'!C$10/'trans site'!F82,'trans site'!E82/'trans site'!F82)*M82</f>
        <v>0</v>
      </c>
      <c r="U82" s="83">
        <f>IF(Q82="y",0,IF(T82&gt;'trans factors'!C$11,T82-'trans factors'!C$11,0))</f>
        <v>0</v>
      </c>
      <c r="V82" s="109">
        <f>'trans factors'!C$14</f>
        <v>1</v>
      </c>
      <c r="W82" s="109" t="str">
        <f t="shared" si="12"/>
        <v/>
      </c>
      <c r="X82" s="172"/>
      <c r="Y82" s="40">
        <f>IF(M82="0",0,IF(M82="","",IF(Q82="y",S82*T82*V82,((S82*(T82-U82)*V82)+(S82/('trans factors'!C$7/'trans factors'!C$8)*U82)*V82))))+X82</f>
        <v>0</v>
      </c>
      <c r="Z82" s="41"/>
      <c r="AA82" s="98"/>
      <c r="AB82" s="12"/>
      <c r="AC82" s="105"/>
      <c r="AD82" s="108"/>
      <c r="AE82" s="6"/>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row>
    <row r="83" spans="1:58" ht="15.75" x14ac:dyDescent="0.25">
      <c r="A83" s="34"/>
      <c r="B83" s="84">
        <f>'trans site'!B83</f>
        <v>0</v>
      </c>
      <c r="C83" s="72">
        <f>'trans site'!C83</f>
        <v>0</v>
      </c>
      <c r="D83" s="73">
        <f>'trans site'!D83</f>
        <v>0</v>
      </c>
      <c r="E83" s="35" t="e">
        <f>#REF!</f>
        <v>#REF!</v>
      </c>
      <c r="F83" s="36">
        <f>'trans factors'!$C$10</f>
        <v>33</v>
      </c>
      <c r="G83" s="37" t="e">
        <f t="shared" si="8"/>
        <v>#REF!</v>
      </c>
      <c r="H83" s="36">
        <f t="shared" si="7"/>
        <v>0</v>
      </c>
      <c r="I83" s="35" t="e">
        <f>$G$152*#REF!</f>
        <v>#REF!</v>
      </c>
      <c r="J83" s="38" t="e">
        <f>#REF!*#REF!*#REF!</f>
        <v>#REF!</v>
      </c>
      <c r="K83" s="38" t="e">
        <f t="shared" si="9"/>
        <v>#REF!</v>
      </c>
      <c r="L83" s="222"/>
      <c r="M83" s="3">
        <f t="shared" si="10"/>
        <v>0</v>
      </c>
      <c r="N83" s="89" t="str">
        <f t="shared" si="11"/>
        <v/>
      </c>
      <c r="O83" s="79">
        <f>'trans site'!F83</f>
        <v>5</v>
      </c>
      <c r="P83" s="39" t="e">
        <f>IF(M83/F83&lt;#REF!,M83/F83,#REF!)</f>
        <v>#REF!</v>
      </c>
      <c r="Q83" s="88">
        <f>'trans site'!I83</f>
        <v>0</v>
      </c>
      <c r="R83" s="81">
        <f>'trans site'!J83</f>
        <v>0</v>
      </c>
      <c r="S83" s="82" t="b">
        <f>IF(AND(Q83="n",R83="n"),'trans factors'!$C$7,IF(AND(Q83="y",R83="n"),'trans factors'!$C$8,IF(AND(Q83="y",R83="y"),'trans factors'!$C$8*(1+'trans factors'!$C$9),IF(AND(Q83="n",R83="y"),'trans factors'!$C$7*(1+'trans factors'!$C$9)))))</f>
        <v>0</v>
      </c>
      <c r="T83" s="198">
        <f>IF('trans site'!E83&lt;'trans factors'!C$10,'trans factors'!C$10/'trans site'!F83,'trans site'!E83/'trans site'!F83)*M83</f>
        <v>0</v>
      </c>
      <c r="U83" s="83">
        <f>IF(Q83="y",0,IF(T83&gt;'trans factors'!C$11,T83-'trans factors'!C$11,0))</f>
        <v>0</v>
      </c>
      <c r="V83" s="109">
        <f>'trans factors'!C$14</f>
        <v>1</v>
      </c>
      <c r="W83" s="109" t="str">
        <f t="shared" si="12"/>
        <v/>
      </c>
      <c r="X83" s="172"/>
      <c r="Y83" s="40">
        <f>IF(M83="0",0,IF(M83="","",IF(Q83="y",S83*T83*V83,((S83*(T83-U83)*V83)+(S83/('trans factors'!C$7/'trans factors'!C$8)*U83)*V83))))+X83</f>
        <v>0</v>
      </c>
      <c r="Z83" s="41"/>
      <c r="AA83" s="98"/>
      <c r="AB83" s="12"/>
      <c r="AC83" s="105"/>
      <c r="AD83" s="108"/>
      <c r="AE83" s="6"/>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row>
    <row r="84" spans="1:58" ht="15.75" x14ac:dyDescent="0.25">
      <c r="A84" s="34"/>
      <c r="B84" s="84">
        <f>'trans site'!B84</f>
        <v>0</v>
      </c>
      <c r="C84" s="72">
        <f>'trans site'!C84</f>
        <v>0</v>
      </c>
      <c r="D84" s="73">
        <f>'trans site'!D84</f>
        <v>0</v>
      </c>
      <c r="E84" s="35" t="e">
        <f>#REF!</f>
        <v>#REF!</v>
      </c>
      <c r="F84" s="36">
        <f>'trans factors'!$C$10</f>
        <v>33</v>
      </c>
      <c r="G84" s="37" t="e">
        <f t="shared" si="8"/>
        <v>#REF!</v>
      </c>
      <c r="H84" s="36">
        <f t="shared" si="7"/>
        <v>0</v>
      </c>
      <c r="I84" s="35" t="e">
        <f>$G$152*#REF!</f>
        <v>#REF!</v>
      </c>
      <c r="J84" s="38" t="e">
        <f>#REF!*#REF!*#REF!</f>
        <v>#REF!</v>
      </c>
      <c r="K84" s="38" t="e">
        <f t="shared" si="9"/>
        <v>#REF!</v>
      </c>
      <c r="L84" s="222"/>
      <c r="M84" s="3">
        <f t="shared" si="10"/>
        <v>0</v>
      </c>
      <c r="N84" s="89" t="str">
        <f t="shared" si="11"/>
        <v/>
      </c>
      <c r="O84" s="79">
        <f>'trans site'!F84</f>
        <v>5</v>
      </c>
      <c r="P84" s="39" t="e">
        <f>IF(M84/F84&lt;#REF!,M84/F84,#REF!)</f>
        <v>#REF!</v>
      </c>
      <c r="Q84" s="88">
        <f>'trans site'!I84</f>
        <v>0</v>
      </c>
      <c r="R84" s="81">
        <f>'trans site'!J84</f>
        <v>0</v>
      </c>
      <c r="S84" s="82" t="b">
        <f>IF(AND(Q84="n",R84="n"),'trans factors'!$C$7,IF(AND(Q84="y",R84="n"),'trans factors'!$C$8,IF(AND(Q84="y",R84="y"),'trans factors'!$C$8*(1+'trans factors'!$C$9),IF(AND(Q84="n",R84="y"),'trans factors'!$C$7*(1+'trans factors'!$C$9)))))</f>
        <v>0</v>
      </c>
      <c r="T84" s="198">
        <f>IF('trans site'!E84&lt;'trans factors'!C$10,'trans factors'!C$10/'trans site'!F84,'trans site'!E84/'trans site'!F84)*M84</f>
        <v>0</v>
      </c>
      <c r="U84" s="83">
        <f>IF(Q84="y",0,IF(T84&gt;'trans factors'!C$11,T84-'trans factors'!C$11,0))</f>
        <v>0</v>
      </c>
      <c r="V84" s="109">
        <f>'trans factors'!C$14</f>
        <v>1</v>
      </c>
      <c r="W84" s="109" t="str">
        <f t="shared" si="12"/>
        <v/>
      </c>
      <c r="X84" s="172"/>
      <c r="Y84" s="40">
        <f>IF(M84="0",0,IF(M84="","",IF(Q84="y",S84*T84*V84,((S84*(T84-U84)*V84)+(S84/('trans factors'!C$7/'trans factors'!C$8)*U84)*V84))))+X84</f>
        <v>0</v>
      </c>
      <c r="Z84" s="41"/>
      <c r="AA84" s="98"/>
      <c r="AB84" s="12"/>
      <c r="AC84" s="105"/>
      <c r="AD84" s="108"/>
      <c r="AE84" s="6"/>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row>
    <row r="85" spans="1:58" ht="15.75" x14ac:dyDescent="0.25">
      <c r="A85" s="34"/>
      <c r="B85" s="84">
        <f>'trans site'!B85</f>
        <v>0</v>
      </c>
      <c r="C85" s="72">
        <f>'trans site'!C85</f>
        <v>0</v>
      </c>
      <c r="D85" s="73">
        <f>'trans site'!D85</f>
        <v>0</v>
      </c>
      <c r="E85" s="35" t="e">
        <f>#REF!</f>
        <v>#REF!</v>
      </c>
      <c r="F85" s="36">
        <f>'trans factors'!$C$10</f>
        <v>33</v>
      </c>
      <c r="G85" s="37" t="e">
        <f t="shared" si="8"/>
        <v>#REF!</v>
      </c>
      <c r="H85" s="36">
        <f t="shared" si="7"/>
        <v>0</v>
      </c>
      <c r="I85" s="35" t="e">
        <f>$G$152*#REF!</f>
        <v>#REF!</v>
      </c>
      <c r="J85" s="38" t="e">
        <f>#REF!*#REF!*#REF!</f>
        <v>#REF!</v>
      </c>
      <c r="K85" s="38" t="e">
        <f t="shared" si="9"/>
        <v>#REF!</v>
      </c>
      <c r="L85" s="222"/>
      <c r="M85" s="3">
        <f t="shared" si="10"/>
        <v>0</v>
      </c>
      <c r="N85" s="89" t="str">
        <f t="shared" si="11"/>
        <v/>
      </c>
      <c r="O85" s="79">
        <f>'trans site'!F85</f>
        <v>5</v>
      </c>
      <c r="P85" s="39" t="e">
        <f>IF(M85/F85&lt;#REF!,M85/F85,#REF!)</f>
        <v>#REF!</v>
      </c>
      <c r="Q85" s="88">
        <f>'trans site'!I85</f>
        <v>0</v>
      </c>
      <c r="R85" s="81">
        <f>'trans site'!J85</f>
        <v>0</v>
      </c>
      <c r="S85" s="82" t="b">
        <f>IF(AND(Q85="n",R85="n"),'trans factors'!$C$7,IF(AND(Q85="y",R85="n"),'trans factors'!$C$8,IF(AND(Q85="y",R85="y"),'trans factors'!$C$8*(1+'trans factors'!$C$9),IF(AND(Q85="n",R85="y"),'trans factors'!$C$7*(1+'trans factors'!$C$9)))))</f>
        <v>0</v>
      </c>
      <c r="T85" s="198">
        <f>IF('trans site'!E85&lt;'trans factors'!C$10,'trans factors'!C$10/'trans site'!F85,'trans site'!E85/'trans site'!F85)*M85</f>
        <v>0</v>
      </c>
      <c r="U85" s="83">
        <f>IF(Q85="y",0,IF(T85&gt;'trans factors'!C$11,T85-'trans factors'!C$11,0))</f>
        <v>0</v>
      </c>
      <c r="V85" s="109">
        <f>'trans factors'!C$14</f>
        <v>1</v>
      </c>
      <c r="W85" s="109" t="str">
        <f t="shared" si="12"/>
        <v/>
      </c>
      <c r="X85" s="172"/>
      <c r="Y85" s="40">
        <f>IF(M85="0",0,IF(M85="","",IF(Q85="y",S85*T85*V85,((S85*(T85-U85)*V85)+(S85/('trans factors'!C$7/'trans factors'!C$8)*U85)*V85))))+X85</f>
        <v>0</v>
      </c>
      <c r="Z85" s="41"/>
      <c r="AA85" s="98"/>
      <c r="AB85" s="12"/>
      <c r="AC85" s="105"/>
      <c r="AD85" s="108"/>
      <c r="AE85" s="6"/>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row>
    <row r="86" spans="1:58" ht="15.75" x14ac:dyDescent="0.25">
      <c r="A86" s="34"/>
      <c r="B86" s="84">
        <f>'trans site'!B86</f>
        <v>0</v>
      </c>
      <c r="C86" s="72">
        <f>'trans site'!C86</f>
        <v>0</v>
      </c>
      <c r="D86" s="73">
        <f>'trans site'!D86</f>
        <v>0</v>
      </c>
      <c r="E86" s="35" t="e">
        <f>#REF!</f>
        <v>#REF!</v>
      </c>
      <c r="F86" s="36">
        <f>'trans factors'!$C$10</f>
        <v>33</v>
      </c>
      <c r="G86" s="37" t="e">
        <f t="shared" si="8"/>
        <v>#REF!</v>
      </c>
      <c r="H86" s="36">
        <f t="shared" si="7"/>
        <v>0</v>
      </c>
      <c r="I86" s="35" t="e">
        <f>$G$152*#REF!</f>
        <v>#REF!</v>
      </c>
      <c r="J86" s="38" t="e">
        <f>#REF!*#REF!*#REF!</f>
        <v>#REF!</v>
      </c>
      <c r="K86" s="38" t="e">
        <f t="shared" si="9"/>
        <v>#REF!</v>
      </c>
      <c r="L86" s="222"/>
      <c r="M86" s="3">
        <f t="shared" si="10"/>
        <v>0</v>
      </c>
      <c r="N86" s="89" t="str">
        <f t="shared" si="11"/>
        <v/>
      </c>
      <c r="O86" s="79">
        <f>'trans site'!F86</f>
        <v>5</v>
      </c>
      <c r="P86" s="39" t="e">
        <f>IF(M86/F86&lt;#REF!,M86/F86,#REF!)</f>
        <v>#REF!</v>
      </c>
      <c r="Q86" s="88">
        <f>'trans site'!I86</f>
        <v>0</v>
      </c>
      <c r="R86" s="81">
        <f>'trans site'!J86</f>
        <v>0</v>
      </c>
      <c r="S86" s="82" t="b">
        <f>IF(AND(Q86="n",R86="n"),'trans factors'!$C$7,IF(AND(Q86="y",R86="n"),'trans factors'!$C$8,IF(AND(Q86="y",R86="y"),'trans factors'!$C$8*(1+'trans factors'!$C$9),IF(AND(Q86="n",R86="y"),'trans factors'!$C$7*(1+'trans factors'!$C$9)))))</f>
        <v>0</v>
      </c>
      <c r="T86" s="198">
        <f>IF('trans site'!E86&lt;'trans factors'!C$10,'trans factors'!C$10/'trans site'!F86,'trans site'!E86/'trans site'!F86)*M86</f>
        <v>0</v>
      </c>
      <c r="U86" s="83">
        <f>IF(Q86="y",0,IF(T86&gt;'trans factors'!C$11,T86-'trans factors'!C$11,0))</f>
        <v>0</v>
      </c>
      <c r="V86" s="109">
        <f>'trans factors'!C$14</f>
        <v>1</v>
      </c>
      <c r="W86" s="109" t="str">
        <f t="shared" si="12"/>
        <v/>
      </c>
      <c r="X86" s="172"/>
      <c r="Y86" s="40">
        <f>IF(M86="0",0,IF(M86="","",IF(Q86="y",S86*T86*V86,((S86*(T86-U86)*V86)+(S86/('trans factors'!C$7/'trans factors'!C$8)*U86)*V86))))+X86</f>
        <v>0</v>
      </c>
      <c r="Z86" s="41"/>
      <c r="AA86" s="98"/>
      <c r="AB86" s="12"/>
      <c r="AC86" s="105"/>
      <c r="AD86" s="108"/>
      <c r="AE86" s="6"/>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row>
    <row r="87" spans="1:58" ht="15.75" x14ac:dyDescent="0.25">
      <c r="A87" s="34"/>
      <c r="B87" s="84">
        <f>'trans site'!B87</f>
        <v>0</v>
      </c>
      <c r="C87" s="72">
        <f>'trans site'!C87</f>
        <v>0</v>
      </c>
      <c r="D87" s="73">
        <f>'trans site'!D87</f>
        <v>0</v>
      </c>
      <c r="E87" s="35" t="e">
        <f>#REF!</f>
        <v>#REF!</v>
      </c>
      <c r="F87" s="36">
        <f>'trans factors'!$C$10</f>
        <v>33</v>
      </c>
      <c r="G87" s="37" t="e">
        <f t="shared" si="8"/>
        <v>#REF!</v>
      </c>
      <c r="H87" s="36">
        <f t="shared" si="7"/>
        <v>0</v>
      </c>
      <c r="I87" s="35" t="e">
        <f>$G$152*#REF!</f>
        <v>#REF!</v>
      </c>
      <c r="J87" s="38" t="e">
        <f>#REF!*#REF!*#REF!</f>
        <v>#REF!</v>
      </c>
      <c r="K87" s="38" t="e">
        <f t="shared" si="9"/>
        <v>#REF!</v>
      </c>
      <c r="L87" s="222"/>
      <c r="M87" s="3">
        <f t="shared" si="10"/>
        <v>0</v>
      </c>
      <c r="N87" s="89" t="str">
        <f t="shared" si="11"/>
        <v/>
      </c>
      <c r="O87" s="79">
        <f>'trans site'!F87</f>
        <v>5</v>
      </c>
      <c r="P87" s="39" t="e">
        <f>IF(M87/F87&lt;#REF!,M87/F87,#REF!)</f>
        <v>#REF!</v>
      </c>
      <c r="Q87" s="88">
        <f>'trans site'!I87</f>
        <v>0</v>
      </c>
      <c r="R87" s="81">
        <f>'trans site'!J87</f>
        <v>0</v>
      </c>
      <c r="S87" s="82" t="b">
        <f>IF(AND(Q87="n",R87="n"),'trans factors'!$C$7,IF(AND(Q87="y",R87="n"),'trans factors'!$C$8,IF(AND(Q87="y",R87="y"),'trans factors'!$C$8*(1+'trans factors'!$C$9),IF(AND(Q87="n",R87="y"),'trans factors'!$C$7*(1+'trans factors'!$C$9)))))</f>
        <v>0</v>
      </c>
      <c r="T87" s="198">
        <f>IF('trans site'!E87&lt;'trans factors'!C$10,'trans factors'!C$10/'trans site'!F87,'trans site'!E87/'trans site'!F87)*M87</f>
        <v>0</v>
      </c>
      <c r="U87" s="83">
        <f>IF(Q87="y",0,IF(T87&gt;'trans factors'!C$11,T87-'trans factors'!C$11,0))</f>
        <v>0</v>
      </c>
      <c r="V87" s="109">
        <f>'trans factors'!C$14</f>
        <v>1</v>
      </c>
      <c r="W87" s="109" t="str">
        <f t="shared" si="12"/>
        <v/>
      </c>
      <c r="X87" s="172"/>
      <c r="Y87" s="40">
        <f>IF(M87="0",0,IF(M87="","",IF(Q87="y",S87*T87*V87,((S87*(T87-U87)*V87)+(S87/('trans factors'!C$7/'trans factors'!C$8)*U87)*V87))))+X87</f>
        <v>0</v>
      </c>
      <c r="Z87" s="41"/>
      <c r="AA87" s="98"/>
      <c r="AB87" s="12"/>
      <c r="AC87" s="105"/>
      <c r="AD87" s="108"/>
      <c r="AE87" s="6"/>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row>
    <row r="88" spans="1:58" ht="15.75" x14ac:dyDescent="0.25">
      <c r="A88" s="34"/>
      <c r="B88" s="84">
        <f>'trans site'!B88</f>
        <v>0</v>
      </c>
      <c r="C88" s="72">
        <f>'trans site'!C88</f>
        <v>0</v>
      </c>
      <c r="D88" s="73">
        <f>'trans site'!D88</f>
        <v>0</v>
      </c>
      <c r="E88" s="35" t="e">
        <f>#REF!</f>
        <v>#REF!</v>
      </c>
      <c r="F88" s="36">
        <f>'trans factors'!$C$10</f>
        <v>33</v>
      </c>
      <c r="G88" s="37" t="e">
        <f t="shared" si="8"/>
        <v>#REF!</v>
      </c>
      <c r="H88" s="36">
        <f t="shared" si="7"/>
        <v>0</v>
      </c>
      <c r="I88" s="35" t="e">
        <f>$G$152*#REF!</f>
        <v>#REF!</v>
      </c>
      <c r="J88" s="38" t="e">
        <f>#REF!*#REF!*#REF!</f>
        <v>#REF!</v>
      </c>
      <c r="K88" s="38" t="e">
        <f t="shared" si="9"/>
        <v>#REF!</v>
      </c>
      <c r="L88" s="222"/>
      <c r="M88" s="3">
        <f t="shared" si="10"/>
        <v>0</v>
      </c>
      <c r="N88" s="89" t="str">
        <f t="shared" si="11"/>
        <v/>
      </c>
      <c r="O88" s="79">
        <f>'trans site'!F88</f>
        <v>5</v>
      </c>
      <c r="P88" s="39" t="e">
        <f>IF(M88/F88&lt;#REF!,M88/F88,#REF!)</f>
        <v>#REF!</v>
      </c>
      <c r="Q88" s="88">
        <f>'trans site'!I88</f>
        <v>0</v>
      </c>
      <c r="R88" s="81">
        <f>'trans site'!J88</f>
        <v>0</v>
      </c>
      <c r="S88" s="82" t="b">
        <f>IF(AND(Q88="n",R88="n"),'trans factors'!$C$7,IF(AND(Q88="y",R88="n"),'trans factors'!$C$8,IF(AND(Q88="y",R88="y"),'trans factors'!$C$8*(1+'trans factors'!$C$9),IF(AND(Q88="n",R88="y"),'trans factors'!$C$7*(1+'trans factors'!$C$9)))))</f>
        <v>0</v>
      </c>
      <c r="T88" s="198">
        <f>IF('trans site'!E88&lt;'trans factors'!C$10,'trans factors'!C$10/'trans site'!F88,'trans site'!E88/'trans site'!F88)*M88</f>
        <v>0</v>
      </c>
      <c r="U88" s="83">
        <f>IF(Q88="y",0,IF(T88&gt;'trans factors'!C$11,T88-'trans factors'!C$11,0))</f>
        <v>0</v>
      </c>
      <c r="V88" s="109">
        <f>'trans factors'!C$14</f>
        <v>1</v>
      </c>
      <c r="W88" s="109" t="str">
        <f t="shared" si="12"/>
        <v/>
      </c>
      <c r="X88" s="172"/>
      <c r="Y88" s="40">
        <f>IF(M88="0",0,IF(M88="","",IF(Q88="y",S88*T88*V88,((S88*(T88-U88)*V88)+(S88/('trans factors'!C$7/'trans factors'!C$8)*U88)*V88))))+X88</f>
        <v>0</v>
      </c>
      <c r="Z88" s="41"/>
      <c r="AA88" s="98"/>
      <c r="AB88" s="12"/>
      <c r="AC88" s="105"/>
      <c r="AD88" s="108"/>
      <c r="AE88" s="6"/>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row>
    <row r="89" spans="1:58" ht="15.75" x14ac:dyDescent="0.25">
      <c r="A89" s="34"/>
      <c r="B89" s="84">
        <f>'trans site'!B89</f>
        <v>0</v>
      </c>
      <c r="C89" s="72">
        <f>'trans site'!C89</f>
        <v>0</v>
      </c>
      <c r="D89" s="73">
        <f>'trans site'!D89</f>
        <v>0</v>
      </c>
      <c r="E89" s="35" t="e">
        <f>#REF!</f>
        <v>#REF!</v>
      </c>
      <c r="F89" s="36">
        <f>'trans factors'!$C$10</f>
        <v>33</v>
      </c>
      <c r="G89" s="37" t="e">
        <f t="shared" si="8"/>
        <v>#REF!</v>
      </c>
      <c r="H89" s="36">
        <f t="shared" si="7"/>
        <v>0</v>
      </c>
      <c r="I89" s="35" t="e">
        <f>$G$152*#REF!</f>
        <v>#REF!</v>
      </c>
      <c r="J89" s="38" t="e">
        <f>#REF!*#REF!*#REF!</f>
        <v>#REF!</v>
      </c>
      <c r="K89" s="38" t="e">
        <f t="shared" si="9"/>
        <v>#REF!</v>
      </c>
      <c r="L89" s="222"/>
      <c r="M89" s="3">
        <f t="shared" si="10"/>
        <v>0</v>
      </c>
      <c r="N89" s="89" t="str">
        <f t="shared" si="11"/>
        <v/>
      </c>
      <c r="O89" s="79">
        <f>'trans site'!F89</f>
        <v>5</v>
      </c>
      <c r="P89" s="39" t="e">
        <f>IF(M89/F89&lt;#REF!,M89/F89,#REF!)</f>
        <v>#REF!</v>
      </c>
      <c r="Q89" s="88">
        <f>'trans site'!I89</f>
        <v>0</v>
      </c>
      <c r="R89" s="81">
        <f>'trans site'!J89</f>
        <v>0</v>
      </c>
      <c r="S89" s="82" t="b">
        <f>IF(AND(Q89="n",R89="n"),'trans factors'!$C$7,IF(AND(Q89="y",R89="n"),'trans factors'!$C$8,IF(AND(Q89="y",R89="y"),'trans factors'!$C$8*(1+'trans factors'!$C$9),IF(AND(Q89="n",R89="y"),'trans factors'!$C$7*(1+'trans factors'!$C$9)))))</f>
        <v>0</v>
      </c>
      <c r="T89" s="198">
        <f>IF('trans site'!E89&lt;'trans factors'!C$10,'trans factors'!C$10/'trans site'!F89,'trans site'!E89/'trans site'!F89)*M89</f>
        <v>0</v>
      </c>
      <c r="U89" s="83">
        <f>IF(Q89="y",0,IF(T89&gt;'trans factors'!C$11,T89-'trans factors'!C$11,0))</f>
        <v>0</v>
      </c>
      <c r="V89" s="109">
        <f>'trans factors'!C$14</f>
        <v>1</v>
      </c>
      <c r="W89" s="109" t="str">
        <f t="shared" si="12"/>
        <v/>
      </c>
      <c r="X89" s="172"/>
      <c r="Y89" s="40">
        <f>IF(M89="0",0,IF(M89="","",IF(Q89="y",S89*T89*V89,((S89*(T89-U89)*V89)+(S89/('trans factors'!C$7/'trans factors'!C$8)*U89)*V89))))+X89</f>
        <v>0</v>
      </c>
      <c r="Z89" s="41"/>
      <c r="AA89" s="98">
        <v>39852</v>
      </c>
      <c r="AB89" s="12"/>
      <c r="AC89" s="106"/>
      <c r="AD89" s="100"/>
      <c r="AE89" s="6"/>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row>
    <row r="90" spans="1:58" ht="15.75" x14ac:dyDescent="0.25">
      <c r="A90" s="34"/>
      <c r="B90" s="84">
        <f>'trans site'!B90</f>
        <v>0</v>
      </c>
      <c r="C90" s="72">
        <f>'trans site'!C90</f>
        <v>0</v>
      </c>
      <c r="D90" s="73">
        <f>'trans site'!D90</f>
        <v>0</v>
      </c>
      <c r="E90" s="35" t="e">
        <f>#REF!</f>
        <v>#REF!</v>
      </c>
      <c r="F90" s="36">
        <f>'trans factors'!$C$10</f>
        <v>33</v>
      </c>
      <c r="G90" s="37" t="e">
        <f t="shared" si="8"/>
        <v>#REF!</v>
      </c>
      <c r="H90" s="36">
        <f t="shared" si="7"/>
        <v>0</v>
      </c>
      <c r="I90" s="35" t="e">
        <f>$G$152*#REF!</f>
        <v>#REF!</v>
      </c>
      <c r="J90" s="38" t="e">
        <f>#REF!*#REF!*#REF!</f>
        <v>#REF!</v>
      </c>
      <c r="K90" s="38" t="e">
        <f t="shared" si="9"/>
        <v>#REF!</v>
      </c>
      <c r="L90" s="222"/>
      <c r="M90" s="3">
        <f t="shared" si="10"/>
        <v>0</v>
      </c>
      <c r="N90" s="89" t="str">
        <f t="shared" si="11"/>
        <v/>
      </c>
      <c r="O90" s="79">
        <f>'trans site'!F90</f>
        <v>5</v>
      </c>
      <c r="P90" s="39" t="e">
        <f>IF(M90/F90&lt;#REF!,M90/F90,#REF!)</f>
        <v>#REF!</v>
      </c>
      <c r="Q90" s="88">
        <f>'trans site'!I90</f>
        <v>0</v>
      </c>
      <c r="R90" s="81">
        <f>'trans site'!J90</f>
        <v>0</v>
      </c>
      <c r="S90" s="82" t="b">
        <f>IF(AND(Q90="n",R90="n"),'trans factors'!$C$7,IF(AND(Q90="y",R90="n"),'trans factors'!$C$8,IF(AND(Q90="y",R90="y"),'trans factors'!$C$8*(1+'trans factors'!$C$9),IF(AND(Q90="n",R90="y"),'trans factors'!$C$7*(1+'trans factors'!$C$9)))))</f>
        <v>0</v>
      </c>
      <c r="T90" s="198">
        <f>IF('trans site'!E90&lt;'trans factors'!C$10,'trans factors'!C$10/'trans site'!F90,'trans site'!E90/'trans site'!F90)*M90</f>
        <v>0</v>
      </c>
      <c r="U90" s="83">
        <f>IF(Q90="y",0,IF(T90&gt;'trans factors'!C$11,T90-'trans factors'!C$11,0))</f>
        <v>0</v>
      </c>
      <c r="V90" s="109">
        <f>'trans factors'!C$14</f>
        <v>1</v>
      </c>
      <c r="W90" s="109" t="str">
        <f t="shared" si="12"/>
        <v/>
      </c>
      <c r="X90" s="172"/>
      <c r="Y90" s="40">
        <f>IF(M90="0",0,IF(M90="","",IF(Q90="y",S90*T90*V90,((S90*(T90-U90)*V90)+(S90/('trans factors'!C$7/'trans factors'!C$8)*U90)*V90))))+X90</f>
        <v>0</v>
      </c>
      <c r="Z90" s="41"/>
      <c r="AA90" s="98">
        <v>39880</v>
      </c>
      <c r="AB90" s="12"/>
      <c r="AC90" s="106"/>
      <c r="AD90" s="100"/>
      <c r="AE90" s="6"/>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row>
    <row r="91" spans="1:58" ht="15.75" x14ac:dyDescent="0.25">
      <c r="A91" s="34"/>
      <c r="B91" s="84">
        <f>'trans site'!B91</f>
        <v>0</v>
      </c>
      <c r="C91" s="72">
        <f>'trans site'!C91</f>
        <v>0</v>
      </c>
      <c r="D91" s="73">
        <f>'trans site'!D91</f>
        <v>0</v>
      </c>
      <c r="E91" s="35" t="e">
        <f>#REF!</f>
        <v>#REF!</v>
      </c>
      <c r="F91" s="36">
        <f>'trans factors'!$C$10</f>
        <v>33</v>
      </c>
      <c r="G91" s="37" t="e">
        <f t="shared" si="8"/>
        <v>#REF!</v>
      </c>
      <c r="H91" s="36">
        <f t="shared" si="7"/>
        <v>0</v>
      </c>
      <c r="I91" s="35" t="e">
        <f>$G$152*#REF!</f>
        <v>#REF!</v>
      </c>
      <c r="J91" s="38" t="e">
        <f>#REF!*#REF!*#REF!</f>
        <v>#REF!</v>
      </c>
      <c r="K91" s="38" t="e">
        <f t="shared" si="9"/>
        <v>#REF!</v>
      </c>
      <c r="L91" s="222"/>
      <c r="M91" s="3">
        <f t="shared" si="10"/>
        <v>0</v>
      </c>
      <c r="N91" s="89" t="str">
        <f t="shared" si="11"/>
        <v/>
      </c>
      <c r="O91" s="79">
        <f>'trans site'!F91</f>
        <v>5</v>
      </c>
      <c r="P91" s="39" t="e">
        <f>IF(M91/F91&lt;#REF!,M91/F91,#REF!)</f>
        <v>#REF!</v>
      </c>
      <c r="Q91" s="88">
        <f>'trans site'!I91</f>
        <v>0</v>
      </c>
      <c r="R91" s="81">
        <f>'trans site'!J91</f>
        <v>0</v>
      </c>
      <c r="S91" s="82" t="b">
        <f>IF(AND(Q91="n",R91="n"),'trans factors'!$C$7,IF(AND(Q91="y",R91="n"),'trans factors'!$C$8,IF(AND(Q91="y",R91="y"),'trans factors'!$C$8*(1+'trans factors'!$C$9),IF(AND(Q91="n",R91="y"),'trans factors'!$C$7*(1+'trans factors'!$C$9)))))</f>
        <v>0</v>
      </c>
      <c r="T91" s="198">
        <f>IF('trans site'!E91&lt;'trans factors'!C$10,'trans factors'!C$10/'trans site'!F91,'trans site'!E91/'trans site'!F91)*M91</f>
        <v>0</v>
      </c>
      <c r="U91" s="83">
        <f>IF(Q91="y",0,IF(T91&gt;'trans factors'!C$11,T91-'trans factors'!C$11,0))</f>
        <v>0</v>
      </c>
      <c r="V91" s="109">
        <f>'trans factors'!C$14</f>
        <v>1</v>
      </c>
      <c r="W91" s="109" t="str">
        <f t="shared" si="12"/>
        <v/>
      </c>
      <c r="X91" s="172"/>
      <c r="Y91" s="40">
        <f>IF(M91="0",0,IF(M91="","",IF(Q91="y",S91*T91*V91,((S91*(T91-U91)*V91)+(S91/('trans factors'!C$7/'trans factors'!C$8)*U91)*V91))))+X91</f>
        <v>0</v>
      </c>
      <c r="Z91" s="41"/>
      <c r="AA91" s="98">
        <v>39911</v>
      </c>
      <c r="AB91" s="12"/>
      <c r="AC91" s="106"/>
      <c r="AD91" s="101"/>
      <c r="AE91" s="6"/>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row>
    <row r="92" spans="1:58" ht="15.75" x14ac:dyDescent="0.25">
      <c r="A92" s="34"/>
      <c r="B92" s="84">
        <f>'trans site'!B92</f>
        <v>0</v>
      </c>
      <c r="C92" s="72">
        <f>'trans site'!C92</f>
        <v>0</v>
      </c>
      <c r="D92" s="73">
        <f>'trans site'!D92</f>
        <v>0</v>
      </c>
      <c r="E92" s="35" t="e">
        <f>#REF!</f>
        <v>#REF!</v>
      </c>
      <c r="F92" s="36">
        <f>'trans factors'!$C$10</f>
        <v>33</v>
      </c>
      <c r="G92" s="37" t="e">
        <f t="shared" si="8"/>
        <v>#REF!</v>
      </c>
      <c r="H92" s="36">
        <f t="shared" si="7"/>
        <v>0</v>
      </c>
      <c r="I92" s="35" t="e">
        <f>$G$152*#REF!</f>
        <v>#REF!</v>
      </c>
      <c r="J92" s="38" t="e">
        <f>#REF!*#REF!*#REF!</f>
        <v>#REF!</v>
      </c>
      <c r="K92" s="38" t="e">
        <f t="shared" si="9"/>
        <v>#REF!</v>
      </c>
      <c r="L92" s="222"/>
      <c r="M92" s="3">
        <f t="shared" si="10"/>
        <v>0</v>
      </c>
      <c r="N92" s="89" t="str">
        <f t="shared" si="11"/>
        <v/>
      </c>
      <c r="O92" s="79">
        <f>'trans site'!F92</f>
        <v>5</v>
      </c>
      <c r="P92" s="39" t="e">
        <f>IF(M92/F92&lt;#REF!,M92/F92,#REF!)</f>
        <v>#REF!</v>
      </c>
      <c r="Q92" s="88">
        <f>'trans site'!I92</f>
        <v>0</v>
      </c>
      <c r="R92" s="81">
        <f>'trans site'!J92</f>
        <v>0</v>
      </c>
      <c r="S92" s="82" t="b">
        <f>IF(AND(Q92="n",R92="n"),'trans factors'!$C$7,IF(AND(Q92="y",R92="n"),'trans factors'!$C$8,IF(AND(Q92="y",R92="y"),'trans factors'!$C$8*(1+'trans factors'!$C$9),IF(AND(Q92="n",R92="y"),'trans factors'!$C$7*(1+'trans factors'!$C$9)))))</f>
        <v>0</v>
      </c>
      <c r="T92" s="198">
        <f>IF('trans site'!E92&lt;'trans factors'!C$10,'trans factors'!C$10/'trans site'!F92,'trans site'!E92/'trans site'!F92)*M92</f>
        <v>0</v>
      </c>
      <c r="U92" s="83">
        <f>IF(Q92="y",0,IF(T92&gt;'trans factors'!C$11,T92-'trans factors'!C$11,0))</f>
        <v>0</v>
      </c>
      <c r="V92" s="109">
        <f>'trans factors'!C$14</f>
        <v>1</v>
      </c>
      <c r="W92" s="109" t="str">
        <f t="shared" si="12"/>
        <v/>
      </c>
      <c r="X92" s="172"/>
      <c r="Y92" s="40">
        <f>IF(M92="0",0,IF(M92="","",IF(Q92="y",S92*T92*V92,((S92*(T92-U92)*V92)+(S92/('trans factors'!C$7/'trans factors'!C$8)*U92)*V92))))+X92</f>
        <v>0</v>
      </c>
      <c r="Z92" s="41"/>
      <c r="AA92" s="98">
        <v>39941</v>
      </c>
      <c r="AB92" s="12"/>
      <c r="AC92" s="106"/>
      <c r="AD92" s="101"/>
      <c r="AE92" s="6"/>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row>
    <row r="93" spans="1:58" ht="15.75" x14ac:dyDescent="0.25">
      <c r="A93" s="34"/>
      <c r="B93" s="84">
        <f>'trans site'!B93</f>
        <v>0</v>
      </c>
      <c r="C93" s="72">
        <f>'trans site'!C93</f>
        <v>0</v>
      </c>
      <c r="D93" s="73">
        <f>'trans site'!D93</f>
        <v>0</v>
      </c>
      <c r="E93" s="35" t="e">
        <f>#REF!</f>
        <v>#REF!</v>
      </c>
      <c r="F93" s="36">
        <f>'trans factors'!$C$10</f>
        <v>33</v>
      </c>
      <c r="G93" s="37" t="e">
        <f t="shared" si="8"/>
        <v>#REF!</v>
      </c>
      <c r="H93" s="36">
        <f t="shared" si="7"/>
        <v>0</v>
      </c>
      <c r="I93" s="35" t="e">
        <f>$G$152*#REF!</f>
        <v>#REF!</v>
      </c>
      <c r="J93" s="38" t="e">
        <f>#REF!*#REF!*#REF!</f>
        <v>#REF!</v>
      </c>
      <c r="K93" s="38" t="e">
        <f t="shared" si="9"/>
        <v>#REF!</v>
      </c>
      <c r="L93" s="222"/>
      <c r="M93" s="3">
        <f t="shared" si="10"/>
        <v>0</v>
      </c>
      <c r="N93" s="89" t="str">
        <f t="shared" si="11"/>
        <v/>
      </c>
      <c r="O93" s="79">
        <f>'trans site'!F93</f>
        <v>5</v>
      </c>
      <c r="P93" s="39" t="e">
        <f>IF(M93/F93&lt;#REF!,M93/F93,#REF!)</f>
        <v>#REF!</v>
      </c>
      <c r="Q93" s="88">
        <f>'trans site'!I93</f>
        <v>0</v>
      </c>
      <c r="R93" s="81">
        <f>'trans site'!J93</f>
        <v>0</v>
      </c>
      <c r="S93" s="82" t="b">
        <f>IF(AND(Q93="n",R93="n"),'trans factors'!$C$7,IF(AND(Q93="y",R93="n"),'trans factors'!$C$8,IF(AND(Q93="y",R93="y"),'trans factors'!$C$8*(1+'trans factors'!$C$9),IF(AND(Q93="n",R93="y"),'trans factors'!$C$7*(1+'trans factors'!$C$9)))))</f>
        <v>0</v>
      </c>
      <c r="T93" s="198">
        <f>IF('trans site'!E93&lt;'trans factors'!C$10,'trans factors'!C$10/'trans site'!F93,'trans site'!E93/'trans site'!F93)*M93</f>
        <v>0</v>
      </c>
      <c r="U93" s="83">
        <f>IF(Q93="y",0,IF(T93&gt;'trans factors'!C$11,T93-'trans factors'!C$11,0))</f>
        <v>0</v>
      </c>
      <c r="V93" s="109">
        <f>'trans factors'!C$14</f>
        <v>1</v>
      </c>
      <c r="W93" s="109" t="str">
        <f t="shared" si="12"/>
        <v/>
      </c>
      <c r="X93" s="172"/>
      <c r="Y93" s="40">
        <f>IF(M93="0",0,IF(M93="","",IF(Q93="y",S93*T93*V93,((S93*(T93-U93)*V93)+(S93/('trans factors'!C$7/'trans factors'!C$8)*U93)*V93))))+X93</f>
        <v>0</v>
      </c>
      <c r="Z93" s="41"/>
      <c r="AA93" s="99">
        <v>39972</v>
      </c>
      <c r="AB93" s="12"/>
      <c r="AC93" s="107"/>
      <c r="AD93" s="102"/>
      <c r="AE93" s="6"/>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row>
    <row r="94" spans="1:58" ht="15.75" x14ac:dyDescent="0.25">
      <c r="A94" s="34"/>
      <c r="B94" s="84">
        <f>'trans site'!B94</f>
        <v>0</v>
      </c>
      <c r="C94" s="72">
        <f>'trans site'!C94</f>
        <v>0</v>
      </c>
      <c r="D94" s="73">
        <f>'trans site'!D94</f>
        <v>0</v>
      </c>
      <c r="E94" s="35" t="e">
        <f>#REF!</f>
        <v>#REF!</v>
      </c>
      <c r="F94" s="36">
        <f>'trans factors'!$C$10</f>
        <v>33</v>
      </c>
      <c r="G94" s="37" t="e">
        <f t="shared" si="8"/>
        <v>#REF!</v>
      </c>
      <c r="H94" s="36">
        <f t="shared" si="7"/>
        <v>0</v>
      </c>
      <c r="I94" s="35" t="e">
        <f>$G$152*#REF!</f>
        <v>#REF!</v>
      </c>
      <c r="J94" s="38" t="e">
        <f>#REF!*#REF!*#REF!</f>
        <v>#REF!</v>
      </c>
      <c r="K94" s="38" t="e">
        <f t="shared" si="9"/>
        <v>#REF!</v>
      </c>
      <c r="L94" s="222"/>
      <c r="M94" s="3">
        <f t="shared" si="10"/>
        <v>0</v>
      </c>
      <c r="N94" s="89" t="str">
        <f t="shared" si="11"/>
        <v/>
      </c>
      <c r="O94" s="79">
        <f>'trans site'!F94</f>
        <v>5</v>
      </c>
      <c r="P94" s="39" t="e">
        <f>IF(M94/F94&lt;#REF!,M94/F94,#REF!)</f>
        <v>#REF!</v>
      </c>
      <c r="Q94" s="88">
        <f>'trans site'!I94</f>
        <v>0</v>
      </c>
      <c r="R94" s="81">
        <f>'trans site'!J94</f>
        <v>0</v>
      </c>
      <c r="S94" s="82" t="b">
        <f>IF(AND(Q94="n",R94="n"),'trans factors'!$C$7,IF(AND(Q94="y",R94="n"),'trans factors'!$C$8,IF(AND(Q94="y",R94="y"),'trans factors'!$C$8*(1+'trans factors'!$C$9),IF(AND(Q94="n",R94="y"),'trans factors'!$C$7*(1+'trans factors'!$C$9)))))</f>
        <v>0</v>
      </c>
      <c r="T94" s="198">
        <f>IF('trans site'!E94&lt;'trans factors'!C$10,'trans factors'!C$10/'trans site'!F94,'trans site'!E94/'trans site'!F94)*M94</f>
        <v>0</v>
      </c>
      <c r="U94" s="83">
        <f>IF(Q94="y",0,IF(T94&gt;'trans factors'!C$11,T94-'trans factors'!C$11,0))</f>
        <v>0</v>
      </c>
      <c r="V94" s="109">
        <f>'trans factors'!C$14</f>
        <v>1</v>
      </c>
      <c r="W94" s="109" t="str">
        <f t="shared" si="12"/>
        <v/>
      </c>
      <c r="X94" s="172"/>
      <c r="Y94" s="40">
        <f>IF(M94="0",0,IF(M94="","",IF(Q94="y",S94*T94*V94,((S94*(T94-U94)*V94)+(S94/('trans factors'!C$7/'trans factors'!C$8)*U94)*V94))))+X94</f>
        <v>0</v>
      </c>
      <c r="Z94" s="41"/>
      <c r="AB94" s="12"/>
      <c r="AC94" s="12"/>
      <c r="AD94" s="15"/>
      <c r="AE94" s="6"/>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row>
    <row r="95" spans="1:58" ht="15.75" x14ac:dyDescent="0.25">
      <c r="A95" s="34"/>
      <c r="B95" s="84">
        <f>'trans site'!B95</f>
        <v>0</v>
      </c>
      <c r="C95" s="72">
        <f>'trans site'!C95</f>
        <v>0</v>
      </c>
      <c r="D95" s="73">
        <f>'trans site'!D95</f>
        <v>0</v>
      </c>
      <c r="E95" s="35" t="e">
        <f>#REF!</f>
        <v>#REF!</v>
      </c>
      <c r="F95" s="36">
        <f>'trans factors'!$C$10</f>
        <v>33</v>
      </c>
      <c r="G95" s="37" t="e">
        <f t="shared" si="8"/>
        <v>#REF!</v>
      </c>
      <c r="H95" s="36">
        <f t="shared" si="7"/>
        <v>0</v>
      </c>
      <c r="I95" s="35" t="e">
        <f>$G$152*#REF!</f>
        <v>#REF!</v>
      </c>
      <c r="J95" s="38" t="e">
        <f>#REF!*#REF!*#REF!</f>
        <v>#REF!</v>
      </c>
      <c r="K95" s="38" t="e">
        <f t="shared" si="9"/>
        <v>#REF!</v>
      </c>
      <c r="L95" s="222"/>
      <c r="M95" s="3">
        <f t="shared" si="10"/>
        <v>0</v>
      </c>
      <c r="N95" s="89" t="str">
        <f t="shared" si="11"/>
        <v/>
      </c>
      <c r="O95" s="79">
        <f>'trans site'!F95</f>
        <v>5</v>
      </c>
      <c r="P95" s="39" t="e">
        <f>IF(M95/F95&lt;#REF!,M95/F95,#REF!)</f>
        <v>#REF!</v>
      </c>
      <c r="Q95" s="88">
        <f>'trans site'!I95</f>
        <v>0</v>
      </c>
      <c r="R95" s="81">
        <f>'trans site'!J95</f>
        <v>0</v>
      </c>
      <c r="S95" s="82" t="b">
        <f>IF(AND(Q95="n",R95="n"),'trans factors'!$C$7,IF(AND(Q95="y",R95="n"),'trans factors'!$C$8,IF(AND(Q95="y",R95="y"),'trans factors'!$C$8*(1+'trans factors'!$C$9),IF(AND(Q95="n",R95="y"),'trans factors'!$C$7*(1+'trans factors'!$C$9)))))</f>
        <v>0</v>
      </c>
      <c r="T95" s="198">
        <f>IF('trans site'!E95&lt;'trans factors'!C$10,'trans factors'!C$10/'trans site'!F95,'trans site'!E95/'trans site'!F95)*M95</f>
        <v>0</v>
      </c>
      <c r="U95" s="83">
        <f>IF(Q95="y",0,IF(T95&gt;'trans factors'!C$11,T95-'trans factors'!C$11,0))</f>
        <v>0</v>
      </c>
      <c r="V95" s="109">
        <f>'trans factors'!C$14</f>
        <v>1</v>
      </c>
      <c r="W95" s="109" t="str">
        <f t="shared" si="12"/>
        <v/>
      </c>
      <c r="X95" s="172"/>
      <c r="Y95" s="40">
        <f>IF(M95="0",0,IF(M95="","",IF(Q95="y",S95*T95*V95,((S95*(T95-U95)*V95)+(S95/('trans factors'!C$7/'trans factors'!C$8)*U95)*V95))))+X95</f>
        <v>0</v>
      </c>
      <c r="Z95" s="41"/>
      <c r="AB95" s="12"/>
      <c r="AC95" s="12"/>
      <c r="AD95" s="15"/>
      <c r="AE95" s="6"/>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row>
    <row r="96" spans="1:58" ht="15.75" x14ac:dyDescent="0.25">
      <c r="A96" s="34"/>
      <c r="B96" s="84">
        <f>'trans site'!B96</f>
        <v>0</v>
      </c>
      <c r="C96" s="72">
        <f>'trans site'!C96</f>
        <v>0</v>
      </c>
      <c r="D96" s="73">
        <f>'trans site'!D96</f>
        <v>0</v>
      </c>
      <c r="E96" s="35" t="e">
        <f>#REF!</f>
        <v>#REF!</v>
      </c>
      <c r="F96" s="36">
        <f>'trans factors'!$C$10</f>
        <v>33</v>
      </c>
      <c r="G96" s="37" t="e">
        <f t="shared" si="8"/>
        <v>#REF!</v>
      </c>
      <c r="H96" s="36">
        <f t="shared" si="7"/>
        <v>0</v>
      </c>
      <c r="I96" s="35" t="e">
        <f>$G$152*#REF!</f>
        <v>#REF!</v>
      </c>
      <c r="J96" s="38" t="e">
        <f>#REF!*#REF!*#REF!</f>
        <v>#REF!</v>
      </c>
      <c r="K96" s="38" t="e">
        <f t="shared" si="9"/>
        <v>#REF!</v>
      </c>
      <c r="L96" s="222"/>
      <c r="M96" s="3">
        <f t="shared" si="10"/>
        <v>0</v>
      </c>
      <c r="N96" s="89" t="str">
        <f t="shared" si="11"/>
        <v/>
      </c>
      <c r="O96" s="79">
        <f>'trans site'!F96</f>
        <v>5</v>
      </c>
      <c r="P96" s="39" t="e">
        <f>IF(M96/F96&lt;#REF!,M96/F96,#REF!)</f>
        <v>#REF!</v>
      </c>
      <c r="Q96" s="88">
        <f>'trans site'!I96</f>
        <v>0</v>
      </c>
      <c r="R96" s="81">
        <f>'trans site'!J96</f>
        <v>0</v>
      </c>
      <c r="S96" s="82" t="b">
        <f>IF(AND(Q96="n",R96="n"),'trans factors'!$C$7,IF(AND(Q96="y",R96="n"),'trans factors'!$C$8,IF(AND(Q96="y",R96="y"),'trans factors'!$C$8*(1+'trans factors'!$C$9),IF(AND(Q96="n",R96="y"),'trans factors'!$C$7*(1+'trans factors'!$C$9)))))</f>
        <v>0</v>
      </c>
      <c r="T96" s="198">
        <f>IF('trans site'!E96&lt;'trans factors'!C$10,'trans factors'!C$10/'trans site'!F96,'trans site'!E96/'trans site'!F96)*M96</f>
        <v>0</v>
      </c>
      <c r="U96" s="83">
        <f>IF(Q96="y",0,IF(T96&gt;'trans factors'!C$11,T96-'trans factors'!C$11,0))</f>
        <v>0</v>
      </c>
      <c r="V96" s="109">
        <f>'trans factors'!C$14</f>
        <v>1</v>
      </c>
      <c r="W96" s="109" t="str">
        <f t="shared" si="12"/>
        <v/>
      </c>
      <c r="X96" s="172"/>
      <c r="Y96" s="40">
        <f>IF(M96="0",0,IF(M96="","",IF(Q96="y",S96*T96*V96,((S96*(T96-U96)*V96)+(S96/('trans factors'!C$7/'trans factors'!C$8)*U96)*V96))))+X96</f>
        <v>0</v>
      </c>
      <c r="Z96" s="41"/>
      <c r="AB96" s="12"/>
      <c r="AC96" s="12"/>
      <c r="AD96" s="15"/>
      <c r="AE96" s="6"/>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row>
    <row r="97" spans="1:58" ht="15.75" x14ac:dyDescent="0.25">
      <c r="A97" s="34"/>
      <c r="B97" s="84">
        <f>'trans site'!B97</f>
        <v>0</v>
      </c>
      <c r="C97" s="72">
        <f>'trans site'!C97</f>
        <v>0</v>
      </c>
      <c r="D97" s="73">
        <f>'trans site'!D97</f>
        <v>0</v>
      </c>
      <c r="E97" s="35" t="e">
        <f>#REF!</f>
        <v>#REF!</v>
      </c>
      <c r="F97" s="36">
        <f>'trans factors'!$C$10</f>
        <v>33</v>
      </c>
      <c r="G97" s="37" t="e">
        <f t="shared" si="8"/>
        <v>#REF!</v>
      </c>
      <c r="H97" s="36">
        <f t="shared" si="7"/>
        <v>0</v>
      </c>
      <c r="I97" s="35" t="e">
        <f>$G$152*#REF!</f>
        <v>#REF!</v>
      </c>
      <c r="J97" s="38" t="e">
        <f>#REF!*#REF!*#REF!</f>
        <v>#REF!</v>
      </c>
      <c r="K97" s="38" t="e">
        <f t="shared" si="9"/>
        <v>#REF!</v>
      </c>
      <c r="L97" s="222"/>
      <c r="M97" s="3">
        <f t="shared" si="10"/>
        <v>0</v>
      </c>
      <c r="N97" s="89" t="str">
        <f t="shared" si="11"/>
        <v/>
      </c>
      <c r="O97" s="79">
        <f>'trans site'!F97</f>
        <v>5</v>
      </c>
      <c r="P97" s="39" t="e">
        <f>IF(M97/F97&lt;#REF!,M97/F97,#REF!)</f>
        <v>#REF!</v>
      </c>
      <c r="Q97" s="88">
        <f>'trans site'!I97</f>
        <v>0</v>
      </c>
      <c r="R97" s="81">
        <f>'trans site'!J97</f>
        <v>0</v>
      </c>
      <c r="S97" s="82" t="b">
        <f>IF(AND(Q97="n",R97="n"),'trans factors'!$C$7,IF(AND(Q97="y",R97="n"),'trans factors'!$C$8,IF(AND(Q97="y",R97="y"),'trans factors'!$C$8*(1+'trans factors'!$C$9),IF(AND(Q97="n",R97="y"),'trans factors'!$C$7*(1+'trans factors'!$C$9)))))</f>
        <v>0</v>
      </c>
      <c r="T97" s="198">
        <f>IF('trans site'!E97&lt;'trans factors'!C$10,'trans factors'!C$10/'trans site'!F97,'trans site'!E97/'trans site'!F97)*M97</f>
        <v>0</v>
      </c>
      <c r="U97" s="83">
        <f>IF(Q97="y",0,IF(T97&gt;'trans factors'!C$11,T97-'trans factors'!C$11,0))</f>
        <v>0</v>
      </c>
      <c r="V97" s="109">
        <f>'trans factors'!C$14</f>
        <v>1</v>
      </c>
      <c r="W97" s="109" t="str">
        <f t="shared" si="12"/>
        <v/>
      </c>
      <c r="X97" s="172"/>
      <c r="Y97" s="40">
        <f>IF(M97="0",0,IF(M97="","",IF(Q97="y",S97*T97*V97,((S97*(T97-U97)*V97)+(S97/('trans factors'!C$7/'trans factors'!C$8)*U97)*V97))))+X97</f>
        <v>0</v>
      </c>
      <c r="Z97" s="41"/>
      <c r="AB97" s="12"/>
      <c r="AC97" s="12"/>
      <c r="AD97" s="15"/>
      <c r="AE97" s="6"/>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row>
    <row r="98" spans="1:58" ht="15.75" x14ac:dyDescent="0.25">
      <c r="A98" s="34"/>
      <c r="B98" s="84">
        <f>'trans site'!B98</f>
        <v>0</v>
      </c>
      <c r="C98" s="72">
        <f>'trans site'!C98</f>
        <v>0</v>
      </c>
      <c r="D98" s="73">
        <f>'trans site'!D98</f>
        <v>0</v>
      </c>
      <c r="E98" s="35" t="e">
        <f>#REF!</f>
        <v>#REF!</v>
      </c>
      <c r="F98" s="36">
        <f>'trans factors'!$C$10</f>
        <v>33</v>
      </c>
      <c r="G98" s="37" t="e">
        <f t="shared" si="8"/>
        <v>#REF!</v>
      </c>
      <c r="H98" s="36">
        <f t="shared" si="7"/>
        <v>0</v>
      </c>
      <c r="I98" s="35" t="e">
        <f>$G$152*#REF!</f>
        <v>#REF!</v>
      </c>
      <c r="J98" s="38" t="e">
        <f>#REF!*#REF!*#REF!</f>
        <v>#REF!</v>
      </c>
      <c r="K98" s="38" t="e">
        <f t="shared" si="9"/>
        <v>#REF!</v>
      </c>
      <c r="L98" s="222"/>
      <c r="M98" s="3">
        <f t="shared" si="10"/>
        <v>0</v>
      </c>
      <c r="N98" s="89" t="str">
        <f t="shared" si="11"/>
        <v/>
      </c>
      <c r="O98" s="79">
        <f>'trans site'!F98</f>
        <v>5</v>
      </c>
      <c r="P98" s="39" t="e">
        <f>IF(M98/F98&lt;#REF!,M98/F98,#REF!)</f>
        <v>#REF!</v>
      </c>
      <c r="Q98" s="88">
        <f>'trans site'!I98</f>
        <v>0</v>
      </c>
      <c r="R98" s="81">
        <f>'trans site'!J98</f>
        <v>0</v>
      </c>
      <c r="S98" s="82" t="b">
        <f>IF(AND(Q98="n",R98="n"),'trans factors'!$C$7,IF(AND(Q98="y",R98="n"),'trans factors'!$C$8,IF(AND(Q98="y",R98="y"),'trans factors'!$C$8*(1+'trans factors'!$C$9),IF(AND(Q98="n",R98="y"),'trans factors'!$C$7*(1+'trans factors'!$C$9)))))</f>
        <v>0</v>
      </c>
      <c r="T98" s="198">
        <f>IF('trans site'!E98&lt;'trans factors'!C$10,'trans factors'!C$10/'trans site'!F98,'trans site'!E98/'trans site'!F98)*M98</f>
        <v>0</v>
      </c>
      <c r="U98" s="83">
        <f>IF(Q98="y",0,IF(T98&gt;'trans factors'!C$11,T98-'trans factors'!C$11,0))</f>
        <v>0</v>
      </c>
      <c r="V98" s="109">
        <f>'trans factors'!C$14</f>
        <v>1</v>
      </c>
      <c r="W98" s="109" t="str">
        <f t="shared" si="12"/>
        <v/>
      </c>
      <c r="X98" s="172"/>
      <c r="Y98" s="40">
        <f>IF(M98="0",0,IF(M98="","",IF(Q98="y",S98*T98*V98,((S98*(T98-U98)*V98)+(S98/('trans factors'!C$7/'trans factors'!C$8)*U98)*V98))))+X98</f>
        <v>0</v>
      </c>
      <c r="Z98" s="41"/>
      <c r="AB98" s="12"/>
      <c r="AC98" s="12"/>
      <c r="AD98" s="15"/>
      <c r="AE98" s="6"/>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row>
    <row r="99" spans="1:58" ht="15.75" x14ac:dyDescent="0.25">
      <c r="A99" s="34"/>
      <c r="B99" s="84">
        <f>'trans site'!B99</f>
        <v>0</v>
      </c>
      <c r="C99" s="72">
        <f>'trans site'!C99</f>
        <v>0</v>
      </c>
      <c r="D99" s="73">
        <f>'trans site'!D99</f>
        <v>0</v>
      </c>
      <c r="E99" s="35" t="e">
        <f>#REF!</f>
        <v>#REF!</v>
      </c>
      <c r="F99" s="36">
        <f>'trans factors'!$C$10</f>
        <v>33</v>
      </c>
      <c r="G99" s="37" t="e">
        <f t="shared" si="8"/>
        <v>#REF!</v>
      </c>
      <c r="H99" s="36">
        <f t="shared" si="7"/>
        <v>0</v>
      </c>
      <c r="I99" s="35" t="e">
        <f>$G$152*#REF!</f>
        <v>#REF!</v>
      </c>
      <c r="J99" s="38" t="e">
        <f>#REF!*#REF!*#REF!</f>
        <v>#REF!</v>
      </c>
      <c r="K99" s="38" t="e">
        <f t="shared" si="9"/>
        <v>#REF!</v>
      </c>
      <c r="L99" s="222"/>
      <c r="M99" s="3">
        <f t="shared" si="10"/>
        <v>0</v>
      </c>
      <c r="N99" s="89" t="str">
        <f t="shared" si="11"/>
        <v/>
      </c>
      <c r="O99" s="79">
        <f>'trans site'!F99</f>
        <v>5</v>
      </c>
      <c r="P99" s="39" t="e">
        <f>IF(M99/F99&lt;#REF!,M99/F99,#REF!)</f>
        <v>#REF!</v>
      </c>
      <c r="Q99" s="88">
        <f>'trans site'!I99</f>
        <v>0</v>
      </c>
      <c r="R99" s="81">
        <f>'trans site'!J99</f>
        <v>0</v>
      </c>
      <c r="S99" s="82" t="b">
        <f>IF(AND(Q99="n",R99="n"),'trans factors'!$C$7,IF(AND(Q99="y",R99="n"),'trans factors'!$C$8,IF(AND(Q99="y",R99="y"),'trans factors'!$C$8*(1+'trans factors'!$C$9),IF(AND(Q99="n",R99="y"),'trans factors'!$C$7*(1+'trans factors'!$C$9)))))</f>
        <v>0</v>
      </c>
      <c r="T99" s="198">
        <f>IF('trans site'!E99&lt;'trans factors'!C$10,'trans factors'!C$10/'trans site'!F99,'trans site'!E99/'trans site'!F99)*M99</f>
        <v>0</v>
      </c>
      <c r="U99" s="83">
        <f>IF(Q99="y",0,IF(T99&gt;'trans factors'!C$11,T99-'trans factors'!C$11,0))</f>
        <v>0</v>
      </c>
      <c r="V99" s="109">
        <f>'trans factors'!C$14</f>
        <v>1</v>
      </c>
      <c r="W99" s="109" t="str">
        <f t="shared" si="12"/>
        <v/>
      </c>
      <c r="X99" s="172"/>
      <c r="Y99" s="40">
        <f>IF(M99="0",0,IF(M99="","",IF(Q99="y",S99*T99*V99,((S99*(T99-U99)*V99)+(S99/('trans factors'!C$7/'trans factors'!C$8)*U99)*V99))))+X99</f>
        <v>0</v>
      </c>
      <c r="Z99" s="41"/>
      <c r="AB99" s="12"/>
      <c r="AC99" s="12"/>
      <c r="AD99" s="15"/>
      <c r="AE99" s="6"/>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row>
    <row r="100" spans="1:58" ht="15.75" x14ac:dyDescent="0.25">
      <c r="A100" s="34"/>
      <c r="B100" s="84">
        <f>'trans site'!B100</f>
        <v>0</v>
      </c>
      <c r="C100" s="72">
        <f>'trans site'!C100</f>
        <v>0</v>
      </c>
      <c r="D100" s="73">
        <f>'trans site'!D100</f>
        <v>0</v>
      </c>
      <c r="E100" s="35" t="e">
        <f>#REF!</f>
        <v>#REF!</v>
      </c>
      <c r="F100" s="36">
        <f>'trans factors'!$C$10</f>
        <v>33</v>
      </c>
      <c r="G100" s="37" t="e">
        <f t="shared" si="8"/>
        <v>#REF!</v>
      </c>
      <c r="H100" s="36">
        <f t="shared" si="7"/>
        <v>0</v>
      </c>
      <c r="I100" s="35" t="e">
        <f>$G$152*#REF!</f>
        <v>#REF!</v>
      </c>
      <c r="J100" s="38" t="e">
        <f>#REF!*#REF!*#REF!</f>
        <v>#REF!</v>
      </c>
      <c r="K100" s="38" t="e">
        <f t="shared" si="9"/>
        <v>#REF!</v>
      </c>
      <c r="L100" s="222"/>
      <c r="M100" s="3">
        <f t="shared" si="10"/>
        <v>0</v>
      </c>
      <c r="N100" s="89" t="str">
        <f t="shared" si="11"/>
        <v/>
      </c>
      <c r="O100" s="79">
        <f>'trans site'!F100</f>
        <v>5</v>
      </c>
      <c r="P100" s="39" t="e">
        <f>IF(M100/F100&lt;#REF!,M100/F100,#REF!)</f>
        <v>#REF!</v>
      </c>
      <c r="Q100" s="88">
        <f>'trans site'!I100</f>
        <v>0</v>
      </c>
      <c r="R100" s="81">
        <f>'trans site'!J100</f>
        <v>0</v>
      </c>
      <c r="S100" s="82" t="b">
        <f>IF(AND(Q100="n",R100="n"),'trans factors'!$C$7,IF(AND(Q100="y",R100="n"),'trans factors'!$C$8,IF(AND(Q100="y",R100="y"),'trans factors'!$C$8*(1+'trans factors'!$C$9),IF(AND(Q100="n",R100="y"),'trans factors'!$C$7*(1+'trans factors'!$C$9)))))</f>
        <v>0</v>
      </c>
      <c r="T100" s="198">
        <f>IF('trans site'!E100&lt;'trans factors'!C$10,'trans factors'!C$10/'trans site'!F100,'trans site'!E100/'trans site'!F100)*M100</f>
        <v>0</v>
      </c>
      <c r="U100" s="83">
        <f>IF(Q100="y",0,IF(T100&gt;'trans factors'!C$11,T100-'trans factors'!C$11,0))</f>
        <v>0</v>
      </c>
      <c r="V100" s="109">
        <f>'trans factors'!C$14</f>
        <v>1</v>
      </c>
      <c r="W100" s="109" t="str">
        <f t="shared" si="12"/>
        <v/>
      </c>
      <c r="X100" s="172"/>
      <c r="Y100" s="40">
        <f>IF(M100="0",0,IF(M100="","",IF(Q100="y",S100*T100*V100,((S100*(T100-U100)*V100)+(S100/('trans factors'!C$7/'trans factors'!C$8)*U100)*V100))))+X100</f>
        <v>0</v>
      </c>
      <c r="Z100" s="41"/>
      <c r="AB100" s="12"/>
      <c r="AC100" s="12"/>
      <c r="AD100" s="15"/>
      <c r="AE100" s="6"/>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row>
    <row r="101" spans="1:58" ht="15.75" x14ac:dyDescent="0.25">
      <c r="A101" s="34"/>
      <c r="B101" s="84">
        <f>'trans site'!B101</f>
        <v>0</v>
      </c>
      <c r="C101" s="72">
        <f>'trans site'!C101</f>
        <v>0</v>
      </c>
      <c r="D101" s="73">
        <f>'trans site'!D101</f>
        <v>0</v>
      </c>
      <c r="E101" s="35" t="e">
        <f>#REF!</f>
        <v>#REF!</v>
      </c>
      <c r="F101" s="36">
        <f>'trans factors'!$C$10</f>
        <v>33</v>
      </c>
      <c r="G101" s="37" t="e">
        <f t="shared" si="8"/>
        <v>#REF!</v>
      </c>
      <c r="H101" s="36">
        <f t="shared" si="7"/>
        <v>0</v>
      </c>
      <c r="I101" s="35" t="e">
        <f>$G$152*#REF!</f>
        <v>#REF!</v>
      </c>
      <c r="J101" s="38" t="e">
        <f>#REF!*#REF!*#REF!</f>
        <v>#REF!</v>
      </c>
      <c r="K101" s="38" t="e">
        <f t="shared" si="9"/>
        <v>#REF!</v>
      </c>
      <c r="L101" s="222"/>
      <c r="M101" s="3">
        <f t="shared" si="10"/>
        <v>0</v>
      </c>
      <c r="N101" s="89" t="str">
        <f t="shared" si="11"/>
        <v/>
      </c>
      <c r="O101" s="79">
        <f>'trans site'!F101</f>
        <v>5</v>
      </c>
      <c r="P101" s="39" t="e">
        <f>IF(M101/F101&lt;#REF!,M101/F101,#REF!)</f>
        <v>#REF!</v>
      </c>
      <c r="Q101" s="88">
        <f>'trans site'!I101</f>
        <v>0</v>
      </c>
      <c r="R101" s="81">
        <f>'trans site'!J101</f>
        <v>0</v>
      </c>
      <c r="S101" s="82" t="b">
        <f>IF(AND(Q101="n",R101="n"),'trans factors'!$C$7,IF(AND(Q101="y",R101="n"),'trans factors'!$C$8,IF(AND(Q101="y",R101="y"),'trans factors'!$C$8*(1+'trans factors'!$C$9),IF(AND(Q101="n",R101="y"),'trans factors'!$C$7*(1+'trans factors'!$C$9)))))</f>
        <v>0</v>
      </c>
      <c r="T101" s="198">
        <f>IF('trans site'!E101&lt;'trans factors'!C$10,'trans factors'!C$10/'trans site'!F101,'trans site'!E101/'trans site'!F101)*M101</f>
        <v>0</v>
      </c>
      <c r="U101" s="83">
        <f>IF(Q101="y",0,IF(T101&gt;'trans factors'!C$11,T101-'trans factors'!C$11,0))</f>
        <v>0</v>
      </c>
      <c r="V101" s="109">
        <f>'trans factors'!C$14</f>
        <v>1</v>
      </c>
      <c r="W101" s="109" t="str">
        <f t="shared" si="12"/>
        <v/>
      </c>
      <c r="X101" s="172"/>
      <c r="Y101" s="40">
        <f>IF(M101="0",0,IF(M101="","",IF(Q101="y",S101*T101*V101,((S101*(T101-U101)*V101)+(S101/('trans factors'!C$7/'trans factors'!C$8)*U101)*V101))))+X101</f>
        <v>0</v>
      </c>
      <c r="Z101" s="41"/>
      <c r="AB101" s="12"/>
      <c r="AC101" s="12"/>
      <c r="AD101" s="15"/>
      <c r="AE101" s="6"/>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row>
    <row r="102" spans="1:58" ht="15.75" x14ac:dyDescent="0.25">
      <c r="A102" s="34"/>
      <c r="B102" s="84">
        <f>'trans site'!B102</f>
        <v>0</v>
      </c>
      <c r="C102" s="72">
        <f>'trans site'!C102</f>
        <v>0</v>
      </c>
      <c r="D102" s="73">
        <f>'trans site'!D102</f>
        <v>0</v>
      </c>
      <c r="E102" s="35" t="e">
        <f>#REF!</f>
        <v>#REF!</v>
      </c>
      <c r="F102" s="36">
        <f>'trans factors'!$C$10</f>
        <v>33</v>
      </c>
      <c r="G102" s="37" t="e">
        <f t="shared" si="8"/>
        <v>#REF!</v>
      </c>
      <c r="H102" s="36">
        <f t="shared" si="7"/>
        <v>0</v>
      </c>
      <c r="I102" s="35" t="e">
        <f>$G$152*#REF!</f>
        <v>#REF!</v>
      </c>
      <c r="J102" s="38" t="e">
        <f>#REF!*#REF!*#REF!</f>
        <v>#REF!</v>
      </c>
      <c r="K102" s="38" t="e">
        <f t="shared" si="9"/>
        <v>#REF!</v>
      </c>
      <c r="L102" s="222"/>
      <c r="M102" s="3">
        <f t="shared" si="10"/>
        <v>0</v>
      </c>
      <c r="N102" s="89" t="str">
        <f t="shared" si="11"/>
        <v/>
      </c>
      <c r="O102" s="79">
        <f>'trans site'!F102</f>
        <v>5</v>
      </c>
      <c r="P102" s="39" t="e">
        <f>IF(M102/F102&lt;#REF!,M102/F102,#REF!)</f>
        <v>#REF!</v>
      </c>
      <c r="Q102" s="88">
        <f>'trans site'!I102</f>
        <v>0</v>
      </c>
      <c r="R102" s="81">
        <f>'trans site'!J102</f>
        <v>0</v>
      </c>
      <c r="S102" s="82" t="b">
        <f>IF(AND(Q102="n",R102="n"),'trans factors'!$C$7,IF(AND(Q102="y",R102="n"),'trans factors'!$C$8,IF(AND(Q102="y",R102="y"),'trans factors'!$C$8*(1+'trans factors'!$C$9),IF(AND(Q102="n",R102="y"),'trans factors'!$C$7*(1+'trans factors'!$C$9)))))</f>
        <v>0</v>
      </c>
      <c r="T102" s="198">
        <f>IF('trans site'!E102&lt;'trans factors'!C$10,'trans factors'!C$10/'trans site'!F102,'trans site'!E102/'trans site'!F102)*M102</f>
        <v>0</v>
      </c>
      <c r="U102" s="83">
        <f>IF(Q102="y",0,IF(T102&gt;'trans factors'!C$11,T102-'trans factors'!C$11,0))</f>
        <v>0</v>
      </c>
      <c r="V102" s="109">
        <f>'trans factors'!C$14</f>
        <v>1</v>
      </c>
      <c r="W102" s="109" t="str">
        <f t="shared" si="12"/>
        <v/>
      </c>
      <c r="X102" s="172"/>
      <c r="Y102" s="40">
        <f>IF(M102="0",0,IF(M102="","",IF(Q102="y",S102*T102*V102,((S102*(T102-U102)*V102)+(S102/('trans factors'!C$7/'trans factors'!C$8)*U102)*V102))))+X102</f>
        <v>0</v>
      </c>
      <c r="Z102" s="41"/>
      <c r="AB102" s="12"/>
      <c r="AC102" s="12"/>
      <c r="AD102" s="15"/>
      <c r="AE102" s="6"/>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row>
    <row r="103" spans="1:58" ht="15.75" x14ac:dyDescent="0.25">
      <c r="A103" s="34"/>
      <c r="B103" s="84">
        <f>'trans site'!B103</f>
        <v>0</v>
      </c>
      <c r="C103" s="72">
        <f>'trans site'!C103</f>
        <v>0</v>
      </c>
      <c r="D103" s="73">
        <f>'trans site'!D103</f>
        <v>0</v>
      </c>
      <c r="E103" s="35" t="e">
        <f>#REF!</f>
        <v>#REF!</v>
      </c>
      <c r="F103" s="36">
        <f>'trans factors'!$C$10</f>
        <v>33</v>
      </c>
      <c r="G103" s="37" t="e">
        <f t="shared" si="8"/>
        <v>#REF!</v>
      </c>
      <c r="H103" s="36">
        <f t="shared" si="7"/>
        <v>0</v>
      </c>
      <c r="I103" s="35" t="e">
        <f>$G$152*#REF!</f>
        <v>#REF!</v>
      </c>
      <c r="J103" s="38" t="e">
        <f>#REF!*#REF!*#REF!</f>
        <v>#REF!</v>
      </c>
      <c r="K103" s="38" t="e">
        <f t="shared" si="9"/>
        <v>#REF!</v>
      </c>
      <c r="L103" s="222"/>
      <c r="M103" s="3">
        <f t="shared" si="10"/>
        <v>0</v>
      </c>
      <c r="N103" s="89" t="str">
        <f t="shared" si="11"/>
        <v/>
      </c>
      <c r="O103" s="79">
        <f>'trans site'!F103</f>
        <v>5</v>
      </c>
      <c r="P103" s="39" t="e">
        <f>IF(M103/F103&lt;#REF!,M103/F103,#REF!)</f>
        <v>#REF!</v>
      </c>
      <c r="Q103" s="88">
        <f>'trans site'!I103</f>
        <v>0</v>
      </c>
      <c r="R103" s="81">
        <f>'trans site'!J103</f>
        <v>0</v>
      </c>
      <c r="S103" s="82" t="b">
        <f>IF(AND(Q103="n",R103="n"),'trans factors'!$C$7,IF(AND(Q103="y",R103="n"),'trans factors'!$C$8,IF(AND(Q103="y",R103="y"),'trans factors'!$C$8*(1+'trans factors'!$C$9),IF(AND(Q103="n",R103="y"),'trans factors'!$C$7*(1+'trans factors'!$C$9)))))</f>
        <v>0</v>
      </c>
      <c r="T103" s="198">
        <f>IF('trans site'!E103&lt;'trans factors'!C$10,'trans factors'!C$10/'trans site'!F103,'trans site'!E103/'trans site'!F103)*M103</f>
        <v>0</v>
      </c>
      <c r="U103" s="83">
        <f>IF(Q103="y",0,IF(T103&gt;'trans factors'!C$11,T103-'trans factors'!C$11,0))</f>
        <v>0</v>
      </c>
      <c r="V103" s="109">
        <f>'trans factors'!C$14</f>
        <v>1</v>
      </c>
      <c r="W103" s="109" t="str">
        <f t="shared" si="12"/>
        <v/>
      </c>
      <c r="X103" s="172"/>
      <c r="Y103" s="40">
        <f>IF(M103="0",0,IF(M103="","",IF(Q103="y",S103*T103*V103,((S103*(T103-U103)*V103)+(S103/('trans factors'!C$7/'trans factors'!C$8)*U103)*V103))))+X103</f>
        <v>0</v>
      </c>
      <c r="Z103" s="41"/>
      <c r="AB103" s="12"/>
      <c r="AC103" s="12"/>
      <c r="AD103" s="15"/>
      <c r="AE103" s="6"/>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row>
    <row r="104" spans="1:58" ht="15.75" x14ac:dyDescent="0.25">
      <c r="A104" s="34"/>
      <c r="B104" s="84">
        <f>'trans site'!B104</f>
        <v>0</v>
      </c>
      <c r="C104" s="72">
        <f>'trans site'!C104</f>
        <v>0</v>
      </c>
      <c r="D104" s="73">
        <f>'trans site'!D104</f>
        <v>0</v>
      </c>
      <c r="E104" s="35" t="e">
        <f>#REF!</f>
        <v>#REF!</v>
      </c>
      <c r="F104" s="36">
        <f>'trans factors'!$C$10</f>
        <v>33</v>
      </c>
      <c r="G104" s="37" t="e">
        <f t="shared" si="8"/>
        <v>#REF!</v>
      </c>
      <c r="H104" s="36">
        <f t="shared" si="7"/>
        <v>0</v>
      </c>
      <c r="I104" s="35" t="e">
        <f>$G$152*#REF!</f>
        <v>#REF!</v>
      </c>
      <c r="J104" s="38" t="e">
        <f>#REF!*#REF!*#REF!</f>
        <v>#REF!</v>
      </c>
      <c r="K104" s="38" t="e">
        <f t="shared" si="9"/>
        <v>#REF!</v>
      </c>
      <c r="L104" s="222"/>
      <c r="M104" s="3">
        <f t="shared" si="10"/>
        <v>0</v>
      </c>
      <c r="N104" s="89" t="str">
        <f t="shared" si="11"/>
        <v/>
      </c>
      <c r="O104" s="79">
        <f>'trans site'!F104</f>
        <v>5</v>
      </c>
      <c r="P104" s="39" t="e">
        <f>IF(M104/F104&lt;#REF!,M104/F104,#REF!)</f>
        <v>#REF!</v>
      </c>
      <c r="Q104" s="88">
        <f>'trans site'!I104</f>
        <v>0</v>
      </c>
      <c r="R104" s="81">
        <f>'trans site'!J104</f>
        <v>0</v>
      </c>
      <c r="S104" s="82" t="b">
        <f>IF(AND(Q104="n",R104="n"),'trans factors'!$C$7,IF(AND(Q104="y",R104="n"),'trans factors'!$C$8,IF(AND(Q104="y",R104="y"),'trans factors'!$C$8*(1+'trans factors'!$C$9),IF(AND(Q104="n",R104="y"),'trans factors'!$C$7*(1+'trans factors'!$C$9)))))</f>
        <v>0</v>
      </c>
      <c r="T104" s="198">
        <f>IF('trans site'!E104&lt;'trans factors'!C$10,'trans factors'!C$10/'trans site'!F104,'trans site'!E104/'trans site'!F104)*M104</f>
        <v>0</v>
      </c>
      <c r="U104" s="83">
        <f>IF(Q104="y",0,IF(T104&gt;'trans factors'!C$11,T104-'trans factors'!C$11,0))</f>
        <v>0</v>
      </c>
      <c r="V104" s="109">
        <f>'trans factors'!C$14</f>
        <v>1</v>
      </c>
      <c r="W104" s="109" t="str">
        <f t="shared" si="12"/>
        <v/>
      </c>
      <c r="X104" s="172"/>
      <c r="Y104" s="40">
        <f>IF(M104="0",0,IF(M104="","",IF(Q104="y",S104*T104*V104,((S104*(T104-U104)*V104)+(S104/('trans factors'!C$7/'trans factors'!C$8)*U104)*V104))))+X104</f>
        <v>0</v>
      </c>
      <c r="Z104" s="41"/>
      <c r="AB104" s="12"/>
      <c r="AC104" s="12"/>
      <c r="AD104" s="15"/>
      <c r="AE104" s="6"/>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row>
    <row r="105" spans="1:58" ht="15.75" x14ac:dyDescent="0.25">
      <c r="A105" s="34"/>
      <c r="B105" s="84">
        <f>'trans site'!B105</f>
        <v>0</v>
      </c>
      <c r="C105" s="72">
        <f>'trans site'!C105</f>
        <v>0</v>
      </c>
      <c r="D105" s="73">
        <f>'trans site'!D105</f>
        <v>0</v>
      </c>
      <c r="E105" s="35" t="e">
        <f>#REF!</f>
        <v>#REF!</v>
      </c>
      <c r="F105" s="36">
        <f>'trans factors'!$C$10</f>
        <v>33</v>
      </c>
      <c r="G105" s="37" t="e">
        <f t="shared" si="8"/>
        <v>#REF!</v>
      </c>
      <c r="H105" s="36">
        <f t="shared" si="7"/>
        <v>0</v>
      </c>
      <c r="I105" s="35" t="e">
        <f>$G$152*#REF!</f>
        <v>#REF!</v>
      </c>
      <c r="J105" s="38" t="e">
        <f>#REF!*#REF!*#REF!</f>
        <v>#REF!</v>
      </c>
      <c r="K105" s="38" t="e">
        <f t="shared" si="9"/>
        <v>#REF!</v>
      </c>
      <c r="L105" s="222"/>
      <c r="M105" s="3">
        <f t="shared" si="10"/>
        <v>0</v>
      </c>
      <c r="N105" s="89" t="str">
        <f t="shared" si="11"/>
        <v/>
      </c>
      <c r="O105" s="79">
        <f>'trans site'!F105</f>
        <v>5</v>
      </c>
      <c r="P105" s="39" t="e">
        <f>IF(M105/F105&lt;#REF!,M105/F105,#REF!)</f>
        <v>#REF!</v>
      </c>
      <c r="Q105" s="88">
        <f>'trans site'!I105</f>
        <v>0</v>
      </c>
      <c r="R105" s="81">
        <f>'trans site'!J105</f>
        <v>0</v>
      </c>
      <c r="S105" s="82" t="b">
        <f>IF(AND(Q105="n",R105="n"),'trans factors'!$C$7,IF(AND(Q105="y",R105="n"),'trans factors'!$C$8,IF(AND(Q105="y",R105="y"),'trans factors'!$C$8*(1+'trans factors'!$C$9),IF(AND(Q105="n",R105="y"),'trans factors'!$C$7*(1+'trans factors'!$C$9)))))</f>
        <v>0</v>
      </c>
      <c r="T105" s="198">
        <f>IF('trans site'!E105&lt;'trans factors'!C$10,'trans factors'!C$10/'trans site'!F105,'trans site'!E105/'trans site'!F105)*M105</f>
        <v>0</v>
      </c>
      <c r="U105" s="83">
        <f>IF(Q105="y",0,IF(T105&gt;'trans factors'!C$11,T105-'trans factors'!C$11,0))</f>
        <v>0</v>
      </c>
      <c r="V105" s="109">
        <f>'trans factors'!C$14</f>
        <v>1</v>
      </c>
      <c r="W105" s="109" t="str">
        <f t="shared" si="12"/>
        <v/>
      </c>
      <c r="X105" s="172"/>
      <c r="Y105" s="40">
        <f>IF(M105="0",0,IF(M105="","",IF(Q105="y",S105*T105*V105,((S105*(T105-U105)*V105)+(S105/('trans factors'!C$7/'trans factors'!C$8)*U105)*V105))))+X105</f>
        <v>0</v>
      </c>
      <c r="Z105" s="41"/>
      <c r="AB105" s="12"/>
      <c r="AC105" s="12"/>
      <c r="AD105" s="15"/>
      <c r="AE105" s="6"/>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row>
    <row r="106" spans="1:58" ht="15.75" x14ac:dyDescent="0.25">
      <c r="A106" s="34"/>
      <c r="B106" s="84">
        <f>'trans site'!B106</f>
        <v>0</v>
      </c>
      <c r="C106" s="72">
        <f>'trans site'!C106</f>
        <v>0</v>
      </c>
      <c r="D106" s="73">
        <f>'trans site'!D106</f>
        <v>0</v>
      </c>
      <c r="E106" s="35" t="e">
        <f>#REF!</f>
        <v>#REF!</v>
      </c>
      <c r="F106" s="36">
        <f>'trans factors'!$C$10</f>
        <v>33</v>
      </c>
      <c r="G106" s="37" t="e">
        <f t="shared" si="8"/>
        <v>#REF!</v>
      </c>
      <c r="H106" s="36">
        <f t="shared" ref="H106:H137" si="13">$AA$175</f>
        <v>0</v>
      </c>
      <c r="I106" s="35" t="e">
        <f>$G$152*#REF!</f>
        <v>#REF!</v>
      </c>
      <c r="J106" s="38" t="e">
        <f>#REF!*#REF!*#REF!</f>
        <v>#REF!</v>
      </c>
      <c r="K106" s="38" t="e">
        <f t="shared" si="9"/>
        <v>#REF!</v>
      </c>
      <c r="L106" s="222"/>
      <c r="M106" s="3">
        <f t="shared" si="10"/>
        <v>0</v>
      </c>
      <c r="N106" s="89" t="str">
        <f t="shared" si="11"/>
        <v/>
      </c>
      <c r="O106" s="79">
        <f>'trans site'!F106</f>
        <v>5</v>
      </c>
      <c r="P106" s="39" t="e">
        <f>IF(M106/F106&lt;#REF!,M106/F106,#REF!)</f>
        <v>#REF!</v>
      </c>
      <c r="Q106" s="88">
        <f>'trans site'!I106</f>
        <v>0</v>
      </c>
      <c r="R106" s="81">
        <f>'trans site'!J106</f>
        <v>0</v>
      </c>
      <c r="S106" s="82" t="b">
        <f>IF(AND(Q106="n",R106="n"),'trans factors'!$C$7,IF(AND(Q106="y",R106="n"),'trans factors'!$C$8,IF(AND(Q106="y",R106="y"),'trans factors'!$C$8*(1+'trans factors'!$C$9),IF(AND(Q106="n",R106="y"),'trans factors'!$C$7*(1+'trans factors'!$C$9)))))</f>
        <v>0</v>
      </c>
      <c r="T106" s="198">
        <f>IF('trans site'!E106&lt;'trans factors'!C$10,'trans factors'!C$10/'trans site'!F106,'trans site'!E106/'trans site'!F106)*M106</f>
        <v>0</v>
      </c>
      <c r="U106" s="83">
        <f>IF(Q106="y",0,IF(T106&gt;'trans factors'!C$11,T106-'trans factors'!C$11,0))</f>
        <v>0</v>
      </c>
      <c r="V106" s="109">
        <f>'trans factors'!C$14</f>
        <v>1</v>
      </c>
      <c r="W106" s="109" t="str">
        <f t="shared" si="12"/>
        <v/>
      </c>
      <c r="X106" s="172"/>
      <c r="Y106" s="40">
        <f>IF(M106="0",0,IF(M106="","",IF(Q106="y",S106*T106*V106,((S106*(T106-U106)*V106)+(S106/('trans factors'!C$7/'trans factors'!C$8)*U106)*V106))))+X106</f>
        <v>0</v>
      </c>
      <c r="Z106" s="41"/>
      <c r="AB106" s="12"/>
      <c r="AC106" s="12"/>
      <c r="AD106" s="15"/>
      <c r="AE106" s="6"/>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row>
    <row r="107" spans="1:58" ht="15.75" x14ac:dyDescent="0.25">
      <c r="A107" s="34"/>
      <c r="B107" s="84">
        <f>'trans site'!B107</f>
        <v>0</v>
      </c>
      <c r="C107" s="72">
        <f>'trans site'!C107</f>
        <v>0</v>
      </c>
      <c r="D107" s="73">
        <f>'trans site'!D107</f>
        <v>0</v>
      </c>
      <c r="E107" s="35" t="e">
        <f>#REF!</f>
        <v>#REF!</v>
      </c>
      <c r="F107" s="36">
        <f>'trans factors'!$C$10</f>
        <v>33</v>
      </c>
      <c r="G107" s="37" t="e">
        <f t="shared" si="8"/>
        <v>#REF!</v>
      </c>
      <c r="H107" s="36">
        <f t="shared" si="13"/>
        <v>0</v>
      </c>
      <c r="I107" s="35" t="e">
        <f>$G$152*#REF!</f>
        <v>#REF!</v>
      </c>
      <c r="J107" s="38" t="e">
        <f>#REF!*#REF!*#REF!</f>
        <v>#REF!</v>
      </c>
      <c r="K107" s="38" t="e">
        <f t="shared" si="9"/>
        <v>#REF!</v>
      </c>
      <c r="L107" s="222"/>
      <c r="M107" s="3">
        <f t="shared" si="10"/>
        <v>0</v>
      </c>
      <c r="N107" s="89" t="str">
        <f t="shared" si="11"/>
        <v/>
      </c>
      <c r="O107" s="79">
        <f>'trans site'!F107</f>
        <v>5</v>
      </c>
      <c r="P107" s="39" t="e">
        <f>IF(M107/F107&lt;#REF!,M107/F107,#REF!)</f>
        <v>#REF!</v>
      </c>
      <c r="Q107" s="88">
        <f>'trans site'!I107</f>
        <v>0</v>
      </c>
      <c r="R107" s="81">
        <f>'trans site'!J107</f>
        <v>0</v>
      </c>
      <c r="S107" s="82" t="b">
        <f>IF(AND(Q107="n",R107="n"),'trans factors'!$C$7,IF(AND(Q107="y",R107="n"),'trans factors'!$C$8,IF(AND(Q107="y",R107="y"),'trans factors'!$C$8*(1+'trans factors'!$C$9),IF(AND(Q107="n",R107="y"),'trans factors'!$C$7*(1+'trans factors'!$C$9)))))</f>
        <v>0</v>
      </c>
      <c r="T107" s="198">
        <f>IF('trans site'!E107&lt;'trans factors'!C$10,'trans factors'!C$10/'trans site'!F107,'trans site'!E107/'trans site'!F107)*M107</f>
        <v>0</v>
      </c>
      <c r="U107" s="83">
        <f>IF(Q107="y",0,IF(T107&gt;'trans factors'!C$11,T107-'trans factors'!C$11,0))</f>
        <v>0</v>
      </c>
      <c r="V107" s="109">
        <f>'trans factors'!C$14</f>
        <v>1</v>
      </c>
      <c r="W107" s="109" t="str">
        <f t="shared" si="12"/>
        <v/>
      </c>
      <c r="X107" s="172"/>
      <c r="Y107" s="40">
        <f>IF(M107="0",0,IF(M107="","",IF(Q107="y",S107*T107*V107,((S107*(T107-U107)*V107)+(S107/('trans factors'!C$7/'trans factors'!C$8)*U107)*V107))))+X107</f>
        <v>0</v>
      </c>
      <c r="Z107" s="41"/>
      <c r="AB107" s="12"/>
      <c r="AC107" s="12"/>
      <c r="AD107" s="15"/>
      <c r="AE107" s="6"/>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row>
    <row r="108" spans="1:58" ht="15.75" x14ac:dyDescent="0.25">
      <c r="A108" s="34"/>
      <c r="B108" s="84">
        <f>'trans site'!B108</f>
        <v>0</v>
      </c>
      <c r="C108" s="72">
        <f>'trans site'!C108</f>
        <v>0</v>
      </c>
      <c r="D108" s="73">
        <f>'trans site'!D108</f>
        <v>0</v>
      </c>
      <c r="E108" s="35" t="e">
        <f>#REF!</f>
        <v>#REF!</v>
      </c>
      <c r="F108" s="36">
        <f>'trans factors'!$C$10</f>
        <v>33</v>
      </c>
      <c r="G108" s="37" t="e">
        <f t="shared" si="8"/>
        <v>#REF!</v>
      </c>
      <c r="H108" s="36">
        <f t="shared" si="13"/>
        <v>0</v>
      </c>
      <c r="I108" s="35" t="e">
        <f>$G$152*#REF!</f>
        <v>#REF!</v>
      </c>
      <c r="J108" s="38" t="e">
        <f>#REF!*#REF!*#REF!</f>
        <v>#REF!</v>
      </c>
      <c r="K108" s="38" t="e">
        <f t="shared" si="9"/>
        <v>#REF!</v>
      </c>
      <c r="L108" s="222"/>
      <c r="M108" s="3">
        <f t="shared" si="10"/>
        <v>0</v>
      </c>
      <c r="N108" s="89" t="str">
        <f t="shared" si="11"/>
        <v/>
      </c>
      <c r="O108" s="79">
        <f>'trans site'!F108</f>
        <v>5</v>
      </c>
      <c r="P108" s="39" t="e">
        <f>IF(M108/F108&lt;#REF!,M108/F108,#REF!)</f>
        <v>#REF!</v>
      </c>
      <c r="Q108" s="88">
        <f>'trans site'!I108</f>
        <v>0</v>
      </c>
      <c r="R108" s="81">
        <f>'trans site'!J108</f>
        <v>0</v>
      </c>
      <c r="S108" s="82" t="b">
        <f>IF(AND(Q108="n",R108="n"),'trans factors'!$C$7,IF(AND(Q108="y",R108="n"),'trans factors'!$C$8,IF(AND(Q108="y",R108="y"),'trans factors'!$C$8*(1+'trans factors'!$C$9),IF(AND(Q108="n",R108="y"),'trans factors'!$C$7*(1+'trans factors'!$C$9)))))</f>
        <v>0</v>
      </c>
      <c r="T108" s="198">
        <f>IF('trans site'!E108&lt;'trans factors'!C$10,'trans factors'!C$10/'trans site'!F108,'trans site'!E108/'trans site'!F108)*M108</f>
        <v>0</v>
      </c>
      <c r="U108" s="83">
        <f>IF(Q108="y",0,IF(T108&gt;'trans factors'!C$11,T108-'trans factors'!C$11,0))</f>
        <v>0</v>
      </c>
      <c r="V108" s="109">
        <f>'trans factors'!C$14</f>
        <v>1</v>
      </c>
      <c r="W108" s="109" t="str">
        <f t="shared" si="12"/>
        <v/>
      </c>
      <c r="X108" s="172"/>
      <c r="Y108" s="40">
        <f>IF(M108="0",0,IF(M108="","",IF(Q108="y",S108*T108*V108,((S108*(T108-U108)*V108)+(S108/('trans factors'!C$7/'trans factors'!C$8)*U108)*V108))))+X108</f>
        <v>0</v>
      </c>
      <c r="Z108" s="41"/>
      <c r="AB108" s="12"/>
      <c r="AC108" s="12"/>
      <c r="AD108" s="15"/>
      <c r="AE108" s="6"/>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row>
    <row r="109" spans="1:58" ht="15.75" x14ac:dyDescent="0.25">
      <c r="A109" s="34"/>
      <c r="B109" s="84">
        <f>'trans site'!B109</f>
        <v>0</v>
      </c>
      <c r="C109" s="72">
        <f>'trans site'!C109</f>
        <v>0</v>
      </c>
      <c r="D109" s="73">
        <f>'trans site'!D109</f>
        <v>0</v>
      </c>
      <c r="E109" s="35" t="e">
        <f>#REF!</f>
        <v>#REF!</v>
      </c>
      <c r="F109" s="36">
        <f>'trans factors'!$C$10</f>
        <v>33</v>
      </c>
      <c r="G109" s="37" t="e">
        <f t="shared" si="8"/>
        <v>#REF!</v>
      </c>
      <c r="H109" s="36">
        <f t="shared" si="13"/>
        <v>0</v>
      </c>
      <c r="I109" s="35" t="e">
        <f>$G$152*#REF!</f>
        <v>#REF!</v>
      </c>
      <c r="J109" s="38" t="e">
        <f>#REF!*#REF!*#REF!</f>
        <v>#REF!</v>
      </c>
      <c r="K109" s="38" t="e">
        <f t="shared" si="9"/>
        <v>#REF!</v>
      </c>
      <c r="L109" s="222"/>
      <c r="M109" s="3">
        <f t="shared" si="10"/>
        <v>0</v>
      </c>
      <c r="N109" s="89" t="str">
        <f t="shared" si="11"/>
        <v/>
      </c>
      <c r="O109" s="79">
        <f>'trans site'!F109</f>
        <v>5</v>
      </c>
      <c r="P109" s="39" t="e">
        <f>IF(M109/F109&lt;#REF!,M109/F109,#REF!)</f>
        <v>#REF!</v>
      </c>
      <c r="Q109" s="88">
        <f>'trans site'!I109</f>
        <v>0</v>
      </c>
      <c r="R109" s="81">
        <f>'trans site'!J109</f>
        <v>0</v>
      </c>
      <c r="S109" s="82" t="b">
        <f>IF(AND(Q109="n",R109="n"),'trans factors'!$C$7,IF(AND(Q109="y",R109="n"),'trans factors'!$C$8,IF(AND(Q109="y",R109="y"),'trans factors'!$C$8*(1+'trans factors'!$C$9),IF(AND(Q109="n",R109="y"),'trans factors'!$C$7*(1+'trans factors'!$C$9)))))</f>
        <v>0</v>
      </c>
      <c r="T109" s="198">
        <f>IF('trans site'!E109&lt;'trans factors'!C$10,'trans factors'!C$10/'trans site'!F109,'trans site'!E109/'trans site'!F109)*M109</f>
        <v>0</v>
      </c>
      <c r="U109" s="83">
        <f>IF(Q109="y",0,IF(T109&gt;'trans factors'!C$11,T109-'trans factors'!C$11,0))</f>
        <v>0</v>
      </c>
      <c r="V109" s="109">
        <f>'trans factors'!C$14</f>
        <v>1</v>
      </c>
      <c r="W109" s="109" t="str">
        <f t="shared" si="12"/>
        <v/>
      </c>
      <c r="X109" s="172"/>
      <c r="Y109" s="40">
        <f>IF(M109="0",0,IF(M109="","",IF(Q109="y",S109*T109*V109,((S109*(T109-U109)*V109)+(S109/('trans factors'!C$7/'trans factors'!C$8)*U109)*V109))))+X109</f>
        <v>0</v>
      </c>
      <c r="Z109" s="41"/>
      <c r="AB109" s="12"/>
      <c r="AC109" s="12"/>
      <c r="AD109" s="15"/>
      <c r="AE109" s="6"/>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row>
    <row r="110" spans="1:58" ht="15.75" x14ac:dyDescent="0.25">
      <c r="A110" s="34"/>
      <c r="B110" s="84">
        <f>'trans site'!B110</f>
        <v>0</v>
      </c>
      <c r="C110" s="72">
        <f>'trans site'!C110</f>
        <v>0</v>
      </c>
      <c r="D110" s="73">
        <f>'trans site'!D110</f>
        <v>0</v>
      </c>
      <c r="E110" s="35" t="e">
        <f>#REF!</f>
        <v>#REF!</v>
      </c>
      <c r="F110" s="36">
        <f>'trans factors'!$C$10</f>
        <v>33</v>
      </c>
      <c r="G110" s="37" t="e">
        <f t="shared" si="8"/>
        <v>#REF!</v>
      </c>
      <c r="H110" s="36">
        <f t="shared" si="13"/>
        <v>0</v>
      </c>
      <c r="I110" s="35" t="e">
        <f>$G$152*#REF!</f>
        <v>#REF!</v>
      </c>
      <c r="J110" s="38" t="e">
        <f>#REF!*#REF!*#REF!</f>
        <v>#REF!</v>
      </c>
      <c r="K110" s="38" t="e">
        <f t="shared" si="9"/>
        <v>#REF!</v>
      </c>
      <c r="L110" s="222"/>
      <c r="M110" s="3">
        <f t="shared" si="10"/>
        <v>0</v>
      </c>
      <c r="N110" s="89" t="str">
        <f t="shared" si="11"/>
        <v/>
      </c>
      <c r="O110" s="79">
        <f>'trans site'!F110</f>
        <v>5</v>
      </c>
      <c r="P110" s="39" t="e">
        <f>IF(M110/F110&lt;#REF!,M110/F110,#REF!)</f>
        <v>#REF!</v>
      </c>
      <c r="Q110" s="88">
        <f>'trans site'!I110</f>
        <v>0</v>
      </c>
      <c r="R110" s="81">
        <f>'trans site'!J110</f>
        <v>0</v>
      </c>
      <c r="S110" s="82" t="b">
        <f>IF(AND(Q110="n",R110="n"),'trans factors'!$C$7,IF(AND(Q110="y",R110="n"),'trans factors'!$C$8,IF(AND(Q110="y",R110="y"),'trans factors'!$C$8*(1+'trans factors'!$C$9),IF(AND(Q110="n",R110="y"),'trans factors'!$C$7*(1+'trans factors'!$C$9)))))</f>
        <v>0</v>
      </c>
      <c r="T110" s="198">
        <f>IF('trans site'!E110&lt;'trans factors'!C$10,'trans factors'!C$10/'trans site'!F110,'trans site'!E110/'trans site'!F110)*M110</f>
        <v>0</v>
      </c>
      <c r="U110" s="83">
        <f>IF(Q110="y",0,IF(T110&gt;'trans factors'!C$11,T110-'trans factors'!C$11,0))</f>
        <v>0</v>
      </c>
      <c r="V110" s="109">
        <f>'trans factors'!C$14</f>
        <v>1</v>
      </c>
      <c r="W110" s="109" t="str">
        <f t="shared" si="12"/>
        <v/>
      </c>
      <c r="X110" s="172"/>
      <c r="Y110" s="40">
        <f>IF(M110="0",0,IF(M110="","",IF(Q110="y",S110*T110*V110,((S110*(T110-U110)*V110)+(S110/('trans factors'!C$7/'trans factors'!C$8)*U110)*V110))))+X110</f>
        <v>0</v>
      </c>
      <c r="Z110" s="41"/>
      <c r="AB110" s="12"/>
      <c r="AC110" s="12"/>
      <c r="AD110" s="15"/>
      <c r="AE110" s="6"/>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row>
    <row r="111" spans="1:58" ht="15.75" x14ac:dyDescent="0.25">
      <c r="A111" s="34"/>
      <c r="B111" s="84">
        <f>'trans site'!B111</f>
        <v>0</v>
      </c>
      <c r="C111" s="72">
        <f>'trans site'!C111</f>
        <v>0</v>
      </c>
      <c r="D111" s="73">
        <f>'trans site'!D111</f>
        <v>0</v>
      </c>
      <c r="E111" s="35" t="e">
        <f>#REF!</f>
        <v>#REF!</v>
      </c>
      <c r="F111" s="36">
        <f>'trans factors'!$C$10</f>
        <v>33</v>
      </c>
      <c r="G111" s="37" t="e">
        <f t="shared" si="8"/>
        <v>#REF!</v>
      </c>
      <c r="H111" s="36">
        <f t="shared" si="13"/>
        <v>0</v>
      </c>
      <c r="I111" s="35" t="e">
        <f>$G$152*#REF!</f>
        <v>#REF!</v>
      </c>
      <c r="J111" s="38" t="e">
        <f>#REF!*#REF!*#REF!</f>
        <v>#REF!</v>
      </c>
      <c r="K111" s="38" t="e">
        <f t="shared" si="9"/>
        <v>#REF!</v>
      </c>
      <c r="L111" s="222"/>
      <c r="M111" s="3">
        <f t="shared" si="10"/>
        <v>0</v>
      </c>
      <c r="N111" s="89" t="str">
        <f t="shared" si="11"/>
        <v/>
      </c>
      <c r="O111" s="79">
        <f>'trans site'!F111</f>
        <v>5</v>
      </c>
      <c r="P111" s="39" t="e">
        <f>IF(M111/F111&lt;#REF!,M111/F111,#REF!)</f>
        <v>#REF!</v>
      </c>
      <c r="Q111" s="88">
        <f>'trans site'!I111</f>
        <v>0</v>
      </c>
      <c r="R111" s="81">
        <f>'trans site'!J111</f>
        <v>0</v>
      </c>
      <c r="S111" s="82" t="b">
        <f>IF(AND(Q111="n",R111="n"),'trans factors'!$C$7,IF(AND(Q111="y",R111="n"),'trans factors'!$C$8,IF(AND(Q111="y",R111="y"),'trans factors'!$C$8*(1+'trans factors'!$C$9),IF(AND(Q111="n",R111="y"),'trans factors'!$C$7*(1+'trans factors'!$C$9)))))</f>
        <v>0</v>
      </c>
      <c r="T111" s="198">
        <f>IF('trans site'!E111&lt;'trans factors'!C$10,'trans factors'!C$10/'trans site'!F111,'trans site'!E111/'trans site'!F111)*M111</f>
        <v>0</v>
      </c>
      <c r="U111" s="83">
        <f>IF(Q111="y",0,IF(T111&gt;'trans factors'!C$11,T111-'trans factors'!C$11,0))</f>
        <v>0</v>
      </c>
      <c r="V111" s="109">
        <f>'trans factors'!C$14</f>
        <v>1</v>
      </c>
      <c r="W111" s="109" t="str">
        <f t="shared" si="12"/>
        <v/>
      </c>
      <c r="X111" s="172"/>
      <c r="Y111" s="40">
        <f>IF(M111="0",0,IF(M111="","",IF(Q111="y",S111*T111*V111,((S111*(T111-U111)*V111)+(S111/('trans factors'!C$7/'trans factors'!C$8)*U111)*V111))))+X111</f>
        <v>0</v>
      </c>
      <c r="Z111" s="41"/>
      <c r="AB111" s="12"/>
      <c r="AC111" s="12"/>
      <c r="AD111" s="15"/>
      <c r="AE111" s="6"/>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row>
    <row r="112" spans="1:58" ht="15.75" x14ac:dyDescent="0.25">
      <c r="A112" s="34"/>
      <c r="B112" s="84">
        <f>'trans site'!B112</f>
        <v>0</v>
      </c>
      <c r="C112" s="72">
        <f>'trans site'!C112</f>
        <v>0</v>
      </c>
      <c r="D112" s="73">
        <f>'trans site'!D112</f>
        <v>0</v>
      </c>
      <c r="E112" s="35" t="e">
        <f>#REF!</f>
        <v>#REF!</v>
      </c>
      <c r="F112" s="36">
        <f>'trans factors'!$C$10</f>
        <v>33</v>
      </c>
      <c r="G112" s="37" t="e">
        <f t="shared" si="8"/>
        <v>#REF!</v>
      </c>
      <c r="H112" s="36">
        <f t="shared" si="13"/>
        <v>0</v>
      </c>
      <c r="I112" s="35" t="e">
        <f>$G$152*#REF!</f>
        <v>#REF!</v>
      </c>
      <c r="J112" s="38" t="e">
        <f>#REF!*#REF!*#REF!</f>
        <v>#REF!</v>
      </c>
      <c r="K112" s="38" t="e">
        <f t="shared" si="9"/>
        <v>#REF!</v>
      </c>
      <c r="L112" s="222"/>
      <c r="M112" s="3">
        <f t="shared" si="10"/>
        <v>0</v>
      </c>
      <c r="N112" s="89" t="str">
        <f t="shared" si="11"/>
        <v/>
      </c>
      <c r="O112" s="79">
        <f>'trans site'!F112</f>
        <v>5</v>
      </c>
      <c r="P112" s="39" t="e">
        <f>IF(M112/F112&lt;#REF!,M112/F112,#REF!)</f>
        <v>#REF!</v>
      </c>
      <c r="Q112" s="88">
        <f>'trans site'!I112</f>
        <v>0</v>
      </c>
      <c r="R112" s="81">
        <f>'trans site'!J112</f>
        <v>0</v>
      </c>
      <c r="S112" s="82" t="b">
        <f>IF(AND(Q112="n",R112="n"),'trans factors'!$C$7,IF(AND(Q112="y",R112="n"),'trans factors'!$C$8,IF(AND(Q112="y",R112="y"),'trans factors'!$C$8*(1+'trans factors'!$C$9),IF(AND(Q112="n",R112="y"),'trans factors'!$C$7*(1+'trans factors'!$C$9)))))</f>
        <v>0</v>
      </c>
      <c r="T112" s="198">
        <f>IF('trans site'!E112&lt;'trans factors'!C$10,'trans factors'!C$10/'trans site'!F112,'trans site'!E112/'trans site'!F112)*M112</f>
        <v>0</v>
      </c>
      <c r="U112" s="83">
        <f>IF(Q112="y",0,IF(T112&gt;'trans factors'!C$11,T112-'trans factors'!C$11,0))</f>
        <v>0</v>
      </c>
      <c r="V112" s="109">
        <f>'trans factors'!C$14</f>
        <v>1</v>
      </c>
      <c r="W112" s="109" t="str">
        <f t="shared" si="12"/>
        <v/>
      </c>
      <c r="X112" s="172"/>
      <c r="Y112" s="40">
        <f>IF(M112="0",0,IF(M112="","",IF(Q112="y",S112*T112*V112,((S112*(T112-U112)*V112)+(S112/('trans factors'!C$7/'trans factors'!C$8)*U112)*V112))))+X112</f>
        <v>0</v>
      </c>
      <c r="Z112" s="41"/>
      <c r="AB112" s="12"/>
      <c r="AC112" s="12"/>
      <c r="AD112" s="15"/>
      <c r="AE112" s="6"/>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row>
    <row r="113" spans="1:58" ht="15.75" x14ac:dyDescent="0.25">
      <c r="A113" s="34"/>
      <c r="B113" s="84">
        <f>'trans site'!B113</f>
        <v>0</v>
      </c>
      <c r="C113" s="72">
        <f>'trans site'!C113</f>
        <v>0</v>
      </c>
      <c r="D113" s="73">
        <f>'trans site'!D113</f>
        <v>0</v>
      </c>
      <c r="E113" s="35" t="e">
        <f>#REF!</f>
        <v>#REF!</v>
      </c>
      <c r="F113" s="36">
        <f>'trans factors'!$C$10</f>
        <v>33</v>
      </c>
      <c r="G113" s="37" t="e">
        <f t="shared" si="8"/>
        <v>#REF!</v>
      </c>
      <c r="H113" s="36">
        <f t="shared" si="13"/>
        <v>0</v>
      </c>
      <c r="I113" s="35" t="e">
        <f>$G$152*#REF!</f>
        <v>#REF!</v>
      </c>
      <c r="J113" s="38" t="e">
        <f>#REF!*#REF!*#REF!</f>
        <v>#REF!</v>
      </c>
      <c r="K113" s="38" t="e">
        <f t="shared" si="9"/>
        <v>#REF!</v>
      </c>
      <c r="L113" s="222"/>
      <c r="M113" s="3">
        <f t="shared" si="10"/>
        <v>0</v>
      </c>
      <c r="N113" s="89" t="str">
        <f t="shared" si="11"/>
        <v/>
      </c>
      <c r="O113" s="79">
        <f>'trans site'!F113</f>
        <v>5</v>
      </c>
      <c r="P113" s="39" t="e">
        <f>IF(M113/F113&lt;#REF!,M113/F113,#REF!)</f>
        <v>#REF!</v>
      </c>
      <c r="Q113" s="88">
        <f>'trans site'!I113</f>
        <v>0</v>
      </c>
      <c r="R113" s="81">
        <f>'trans site'!J113</f>
        <v>0</v>
      </c>
      <c r="S113" s="82" t="b">
        <f>IF(AND(Q113="n",R113="n"),'trans factors'!$C$7,IF(AND(Q113="y",R113="n"),'trans factors'!$C$8,IF(AND(Q113="y",R113="y"),'trans factors'!$C$8*(1+'trans factors'!$C$9),IF(AND(Q113="n",R113="y"),'trans factors'!$C$7*(1+'trans factors'!$C$9)))))</f>
        <v>0</v>
      </c>
      <c r="T113" s="198">
        <f>IF('trans site'!E113&lt;'trans factors'!C$10,'trans factors'!C$10/'trans site'!F113,'trans site'!E113/'trans site'!F113)*M113</f>
        <v>0</v>
      </c>
      <c r="U113" s="83">
        <f>IF(Q113="y",0,IF(T113&gt;'trans factors'!C$11,T113-'trans factors'!C$11,0))</f>
        <v>0</v>
      </c>
      <c r="V113" s="109">
        <f>'trans factors'!C$14</f>
        <v>1</v>
      </c>
      <c r="W113" s="109" t="str">
        <f t="shared" si="12"/>
        <v/>
      </c>
      <c r="X113" s="172"/>
      <c r="Y113" s="40">
        <f>IF(M113="0",0,IF(M113="","",IF(Q113="y",S113*T113*V113,((S113*(T113-U113)*V113)+(S113/('trans factors'!C$7/'trans factors'!C$8)*U113)*V113))))+X113</f>
        <v>0</v>
      </c>
      <c r="Z113" s="41"/>
      <c r="AB113" s="12"/>
      <c r="AC113" s="12"/>
      <c r="AD113" s="15"/>
      <c r="AE113" s="6"/>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row>
    <row r="114" spans="1:58" ht="15.75" x14ac:dyDescent="0.25">
      <c r="A114" s="34"/>
      <c r="B114" s="84">
        <f>'trans site'!B114</f>
        <v>0</v>
      </c>
      <c r="C114" s="72">
        <f>'trans site'!C114</f>
        <v>0</v>
      </c>
      <c r="D114" s="73">
        <f>'trans site'!D114</f>
        <v>0</v>
      </c>
      <c r="E114" s="35" t="e">
        <f>#REF!</f>
        <v>#REF!</v>
      </c>
      <c r="F114" s="36">
        <f>'trans factors'!$C$10</f>
        <v>33</v>
      </c>
      <c r="G114" s="37" t="e">
        <f t="shared" si="8"/>
        <v>#REF!</v>
      </c>
      <c r="H114" s="36">
        <f t="shared" si="13"/>
        <v>0</v>
      </c>
      <c r="I114" s="35" t="e">
        <f>$G$152*#REF!</f>
        <v>#REF!</v>
      </c>
      <c r="J114" s="38" t="e">
        <f>#REF!*#REF!*#REF!</f>
        <v>#REF!</v>
      </c>
      <c r="K114" s="38" t="e">
        <f t="shared" si="9"/>
        <v>#REF!</v>
      </c>
      <c r="L114" s="222"/>
      <c r="M114" s="3">
        <f t="shared" si="10"/>
        <v>0</v>
      </c>
      <c r="N114" s="89" t="str">
        <f t="shared" si="11"/>
        <v/>
      </c>
      <c r="O114" s="79">
        <f>'trans site'!F114</f>
        <v>5</v>
      </c>
      <c r="P114" s="39" t="e">
        <f>IF(M114/F114&lt;#REF!,M114/F114,#REF!)</f>
        <v>#REF!</v>
      </c>
      <c r="Q114" s="88">
        <f>'trans site'!I114</f>
        <v>0</v>
      </c>
      <c r="R114" s="81">
        <f>'trans site'!J114</f>
        <v>0</v>
      </c>
      <c r="S114" s="82" t="b">
        <f>IF(AND(Q114="n",R114="n"),'trans factors'!$C$7,IF(AND(Q114="y",R114="n"),'trans factors'!$C$8,IF(AND(Q114="y",R114="y"),'trans factors'!$C$8*(1+'trans factors'!$C$9),IF(AND(Q114="n",R114="y"),'trans factors'!$C$7*(1+'trans factors'!$C$9)))))</f>
        <v>0</v>
      </c>
      <c r="T114" s="198">
        <f>IF('trans site'!E114&lt;'trans factors'!C$10,'trans factors'!C$10/'trans site'!F114,'trans site'!E114/'trans site'!F114)*M114</f>
        <v>0</v>
      </c>
      <c r="U114" s="83">
        <f>IF(Q114="y",0,IF(T114&gt;'trans factors'!C$11,T114-'trans factors'!C$11,0))</f>
        <v>0</v>
      </c>
      <c r="V114" s="109">
        <f>'trans factors'!C$14</f>
        <v>1</v>
      </c>
      <c r="W114" s="109" t="str">
        <f t="shared" si="12"/>
        <v/>
      </c>
      <c r="X114" s="172"/>
      <c r="Y114" s="40">
        <f>IF(M114="0",0,IF(M114="","",IF(Q114="y",S114*T114*V114,((S114*(T114-U114)*V114)+(S114/('trans factors'!C$7/'trans factors'!C$8)*U114)*V114))))+X114</f>
        <v>0</v>
      </c>
      <c r="Z114" s="41"/>
      <c r="AB114" s="12"/>
      <c r="AC114" s="12"/>
      <c r="AD114" s="15"/>
      <c r="AE114" s="6"/>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row>
    <row r="115" spans="1:58" ht="15.75" x14ac:dyDescent="0.25">
      <c r="A115" s="34"/>
      <c r="B115" s="84">
        <f>'trans site'!B115</f>
        <v>0</v>
      </c>
      <c r="C115" s="72">
        <f>'trans site'!C115</f>
        <v>0</v>
      </c>
      <c r="D115" s="73">
        <f>'trans site'!D115</f>
        <v>0</v>
      </c>
      <c r="E115" s="35" t="e">
        <f>#REF!</f>
        <v>#REF!</v>
      </c>
      <c r="F115" s="36">
        <f>'trans factors'!$C$10</f>
        <v>33</v>
      </c>
      <c r="G115" s="37" t="e">
        <f t="shared" si="8"/>
        <v>#REF!</v>
      </c>
      <c r="H115" s="36">
        <f t="shared" si="13"/>
        <v>0</v>
      </c>
      <c r="I115" s="35" t="e">
        <f>$G$152*#REF!</f>
        <v>#REF!</v>
      </c>
      <c r="J115" s="38" t="e">
        <f>#REF!*#REF!*#REF!</f>
        <v>#REF!</v>
      </c>
      <c r="K115" s="38" t="e">
        <f t="shared" si="9"/>
        <v>#REF!</v>
      </c>
      <c r="L115" s="222"/>
      <c r="M115" s="3">
        <f t="shared" si="10"/>
        <v>0</v>
      </c>
      <c r="N115" s="89" t="str">
        <f t="shared" si="11"/>
        <v/>
      </c>
      <c r="O115" s="79">
        <f>'trans site'!F115</f>
        <v>5</v>
      </c>
      <c r="P115" s="39" t="e">
        <f>IF(M115/F115&lt;#REF!,M115/F115,#REF!)</f>
        <v>#REF!</v>
      </c>
      <c r="Q115" s="88">
        <f>'trans site'!I115</f>
        <v>0</v>
      </c>
      <c r="R115" s="81">
        <f>'trans site'!J115</f>
        <v>0</v>
      </c>
      <c r="S115" s="82" t="b">
        <f>IF(AND(Q115="n",R115="n"),'trans factors'!$C$7,IF(AND(Q115="y",R115="n"),'trans factors'!$C$8,IF(AND(Q115="y",R115="y"),'trans factors'!$C$8*(1+'trans factors'!$C$9),IF(AND(Q115="n",R115="y"),'trans factors'!$C$7*(1+'trans factors'!$C$9)))))</f>
        <v>0</v>
      </c>
      <c r="T115" s="198">
        <f>IF('trans site'!E115&lt;'trans factors'!C$10,'trans factors'!C$10/'trans site'!F115,'trans site'!E115/'trans site'!F115)*M115</f>
        <v>0</v>
      </c>
      <c r="U115" s="83">
        <f>IF(Q115="y",0,IF(T115&gt;'trans factors'!C$11,T115-'trans factors'!C$11,0))</f>
        <v>0</v>
      </c>
      <c r="V115" s="109">
        <f>'trans factors'!C$14</f>
        <v>1</v>
      </c>
      <c r="W115" s="109" t="str">
        <f t="shared" si="12"/>
        <v/>
      </c>
      <c r="X115" s="172"/>
      <c r="Y115" s="40">
        <f>IF(M115="0",0,IF(M115="","",IF(Q115="y",S115*T115*V115,((S115*(T115-U115)*V115)+(S115/('trans factors'!C$7/'trans factors'!C$8)*U115)*V115))))+X115</f>
        <v>0</v>
      </c>
      <c r="Z115" s="41"/>
      <c r="AB115" s="12"/>
      <c r="AC115" s="12"/>
      <c r="AD115" s="15"/>
      <c r="AE115" s="6"/>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row>
    <row r="116" spans="1:58" ht="15.75" x14ac:dyDescent="0.25">
      <c r="A116" s="34"/>
      <c r="B116" s="84">
        <f>'trans site'!B116</f>
        <v>0</v>
      </c>
      <c r="C116" s="72">
        <f>'trans site'!C116</f>
        <v>0</v>
      </c>
      <c r="D116" s="73">
        <f>'trans site'!D116</f>
        <v>0</v>
      </c>
      <c r="E116" s="35" t="e">
        <f>#REF!</f>
        <v>#REF!</v>
      </c>
      <c r="F116" s="36">
        <f>'trans factors'!$C$10</f>
        <v>33</v>
      </c>
      <c r="G116" s="37" t="e">
        <f t="shared" si="8"/>
        <v>#REF!</v>
      </c>
      <c r="H116" s="36">
        <f t="shared" si="13"/>
        <v>0</v>
      </c>
      <c r="I116" s="35" t="e">
        <f>$G$152*#REF!</f>
        <v>#REF!</v>
      </c>
      <c r="J116" s="38" t="e">
        <f>#REF!*#REF!*#REF!</f>
        <v>#REF!</v>
      </c>
      <c r="K116" s="38" t="e">
        <f t="shared" si="9"/>
        <v>#REF!</v>
      </c>
      <c r="L116" s="222"/>
      <c r="M116" s="3">
        <f t="shared" si="10"/>
        <v>0</v>
      </c>
      <c r="N116" s="89" t="str">
        <f t="shared" si="11"/>
        <v/>
      </c>
      <c r="O116" s="79">
        <f>'trans site'!F116</f>
        <v>5</v>
      </c>
      <c r="P116" s="39" t="e">
        <f>IF(M116/F116&lt;#REF!,M116/F116,#REF!)</f>
        <v>#REF!</v>
      </c>
      <c r="Q116" s="88">
        <f>'trans site'!I116</f>
        <v>0</v>
      </c>
      <c r="R116" s="81">
        <f>'trans site'!J116</f>
        <v>0</v>
      </c>
      <c r="S116" s="82" t="b">
        <f>IF(AND(Q116="n",R116="n"),'trans factors'!$C$7,IF(AND(Q116="y",R116="n"),'trans factors'!$C$8,IF(AND(Q116="y",R116="y"),'trans factors'!$C$8*(1+'trans factors'!$C$9),IF(AND(Q116="n",R116="y"),'trans factors'!$C$7*(1+'trans factors'!$C$9)))))</f>
        <v>0</v>
      </c>
      <c r="T116" s="198">
        <f>IF('trans site'!E116&lt;'trans factors'!C$10,'trans factors'!C$10/'trans site'!F116,'trans site'!E116/'trans site'!F116)*M116</f>
        <v>0</v>
      </c>
      <c r="U116" s="83">
        <f>IF(Q116="y",0,IF(T116&gt;'trans factors'!C$11,T116-'trans factors'!C$11,0))</f>
        <v>0</v>
      </c>
      <c r="V116" s="109">
        <f>'trans factors'!C$14</f>
        <v>1</v>
      </c>
      <c r="W116" s="109" t="str">
        <f t="shared" si="12"/>
        <v/>
      </c>
      <c r="X116" s="172"/>
      <c r="Y116" s="40">
        <f>IF(M116="0",0,IF(M116="","",IF(Q116="y",S116*T116*V116,((S116*(T116-U116)*V116)+(S116/('trans factors'!C$7/'trans factors'!C$8)*U116)*V116))))+X116</f>
        <v>0</v>
      </c>
      <c r="Z116" s="41"/>
      <c r="AB116" s="12"/>
      <c r="AC116" s="12"/>
      <c r="AD116" s="15"/>
      <c r="AE116" s="6"/>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row>
    <row r="117" spans="1:58" ht="15.75" x14ac:dyDescent="0.25">
      <c r="A117" s="34"/>
      <c r="B117" s="84">
        <f>'trans site'!B117</f>
        <v>0</v>
      </c>
      <c r="C117" s="72">
        <f>'trans site'!C117</f>
        <v>0</v>
      </c>
      <c r="D117" s="73">
        <f>'trans site'!D117</f>
        <v>0</v>
      </c>
      <c r="E117" s="35" t="e">
        <f>#REF!</f>
        <v>#REF!</v>
      </c>
      <c r="F117" s="36">
        <f>'trans factors'!$C$10</f>
        <v>33</v>
      </c>
      <c r="G117" s="37" t="e">
        <f t="shared" si="8"/>
        <v>#REF!</v>
      </c>
      <c r="H117" s="36">
        <f t="shared" si="13"/>
        <v>0</v>
      </c>
      <c r="I117" s="35" t="e">
        <f>$G$152*#REF!</f>
        <v>#REF!</v>
      </c>
      <c r="J117" s="38" t="e">
        <f>#REF!*#REF!*#REF!</f>
        <v>#REF!</v>
      </c>
      <c r="K117" s="38" t="e">
        <f t="shared" si="9"/>
        <v>#REF!</v>
      </c>
      <c r="L117" s="222"/>
      <c r="M117" s="3">
        <f t="shared" si="10"/>
        <v>0</v>
      </c>
      <c r="N117" s="89" t="str">
        <f t="shared" si="11"/>
        <v/>
      </c>
      <c r="O117" s="79">
        <f>'trans site'!F117</f>
        <v>5</v>
      </c>
      <c r="P117" s="39" t="e">
        <f>IF(M117/F117&lt;#REF!,M117/F117,#REF!)</f>
        <v>#REF!</v>
      </c>
      <c r="Q117" s="88">
        <f>'trans site'!I117</f>
        <v>0</v>
      </c>
      <c r="R117" s="81">
        <f>'trans site'!J117</f>
        <v>0</v>
      </c>
      <c r="S117" s="82" t="b">
        <f>IF(AND(Q117="n",R117="n"),'trans factors'!$C$7,IF(AND(Q117="y",R117="n"),'trans factors'!$C$8,IF(AND(Q117="y",R117="y"),'trans factors'!$C$8*(1+'trans factors'!$C$9),IF(AND(Q117="n",R117="y"),'trans factors'!$C$7*(1+'trans factors'!$C$9)))))</f>
        <v>0</v>
      </c>
      <c r="T117" s="198">
        <f>IF('trans site'!E117&lt;'trans factors'!C$10,'trans factors'!C$10/'trans site'!F117,'trans site'!E117/'trans site'!F117)*M117</f>
        <v>0</v>
      </c>
      <c r="U117" s="83">
        <f>IF(Q117="y",0,IF(T117&gt;'trans factors'!C$11,T117-'trans factors'!C$11,0))</f>
        <v>0</v>
      </c>
      <c r="V117" s="109">
        <f>'trans factors'!C$14</f>
        <v>1</v>
      </c>
      <c r="W117" s="109" t="str">
        <f t="shared" si="12"/>
        <v/>
      </c>
      <c r="X117" s="172"/>
      <c r="Y117" s="40">
        <f>IF(M117="0",0,IF(M117="","",IF(Q117="y",S117*T117*V117,((S117*(T117-U117)*V117)+(S117/('trans factors'!C$7/'trans factors'!C$8)*U117)*V117))))+X117</f>
        <v>0</v>
      </c>
      <c r="Z117" s="41"/>
      <c r="AB117" s="12"/>
      <c r="AC117" s="12"/>
      <c r="AD117" s="15"/>
      <c r="AE117" s="6"/>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row>
    <row r="118" spans="1:58" ht="15.75" x14ac:dyDescent="0.25">
      <c r="A118" s="34"/>
      <c r="B118" s="84">
        <f>'trans site'!B118</f>
        <v>0</v>
      </c>
      <c r="C118" s="72">
        <f>'trans site'!C118</f>
        <v>0</v>
      </c>
      <c r="D118" s="73">
        <f>'trans site'!D118</f>
        <v>0</v>
      </c>
      <c r="E118" s="35" t="e">
        <f>#REF!</f>
        <v>#REF!</v>
      </c>
      <c r="F118" s="36">
        <f>'trans factors'!$C$10</f>
        <v>33</v>
      </c>
      <c r="G118" s="37" t="e">
        <f t="shared" si="8"/>
        <v>#REF!</v>
      </c>
      <c r="H118" s="36">
        <f t="shared" si="13"/>
        <v>0</v>
      </c>
      <c r="I118" s="35" t="e">
        <f>$G$152*#REF!</f>
        <v>#REF!</v>
      </c>
      <c r="J118" s="38" t="e">
        <f>#REF!*#REF!*#REF!</f>
        <v>#REF!</v>
      </c>
      <c r="K118" s="38" t="e">
        <f t="shared" si="9"/>
        <v>#REF!</v>
      </c>
      <c r="L118" s="222"/>
      <c r="M118" s="3">
        <f t="shared" si="10"/>
        <v>0</v>
      </c>
      <c r="N118" s="89" t="str">
        <f t="shared" si="11"/>
        <v/>
      </c>
      <c r="O118" s="79">
        <f>'trans site'!F118</f>
        <v>5</v>
      </c>
      <c r="P118" s="39" t="e">
        <f>IF(M118/F118&lt;#REF!,M118/F118,#REF!)</f>
        <v>#REF!</v>
      </c>
      <c r="Q118" s="88">
        <f>'trans site'!I118</f>
        <v>0</v>
      </c>
      <c r="R118" s="81">
        <f>'trans site'!J118</f>
        <v>0</v>
      </c>
      <c r="S118" s="82" t="b">
        <f>IF(AND(Q118="n",R118="n"),'trans factors'!$C$7,IF(AND(Q118="y",R118="n"),'trans factors'!$C$8,IF(AND(Q118="y",R118="y"),'trans factors'!$C$8*(1+'trans factors'!$C$9),IF(AND(Q118="n",R118="y"),'trans factors'!$C$7*(1+'trans factors'!$C$9)))))</f>
        <v>0</v>
      </c>
      <c r="T118" s="198">
        <f>IF('trans site'!E118&lt;'trans factors'!C$10,'trans factors'!C$10/'trans site'!F118,'trans site'!E118/'trans site'!F118)*M118</f>
        <v>0</v>
      </c>
      <c r="U118" s="83">
        <f>IF(Q118="y",0,IF(T118&gt;'trans factors'!C$11,T118-'trans factors'!C$11,0))</f>
        <v>0</v>
      </c>
      <c r="V118" s="109">
        <f>'trans factors'!C$14</f>
        <v>1</v>
      </c>
      <c r="W118" s="109" t="str">
        <f t="shared" si="12"/>
        <v/>
      </c>
      <c r="X118" s="172"/>
      <c r="Y118" s="40">
        <f>IF(M118="0",0,IF(M118="","",IF(Q118="y",S118*T118*V118,((S118*(T118-U118)*V118)+(S118/('trans factors'!C$7/'trans factors'!C$8)*U118)*V118))))+X118</f>
        <v>0</v>
      </c>
      <c r="Z118" s="41"/>
      <c r="AB118" s="12"/>
      <c r="AC118" s="12"/>
      <c r="AD118" s="15"/>
      <c r="AE118" s="6"/>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row>
    <row r="119" spans="1:58" ht="15.75" x14ac:dyDescent="0.25">
      <c r="A119" s="34"/>
      <c r="B119" s="84">
        <f>'trans site'!B119</f>
        <v>0</v>
      </c>
      <c r="C119" s="72">
        <f>'trans site'!C119</f>
        <v>0</v>
      </c>
      <c r="D119" s="73">
        <f>'trans site'!D119</f>
        <v>0</v>
      </c>
      <c r="E119" s="35" t="e">
        <f>#REF!</f>
        <v>#REF!</v>
      </c>
      <c r="F119" s="36">
        <f>'trans factors'!$C$10</f>
        <v>33</v>
      </c>
      <c r="G119" s="37" t="e">
        <f t="shared" si="8"/>
        <v>#REF!</v>
      </c>
      <c r="H119" s="36">
        <f t="shared" si="13"/>
        <v>0</v>
      </c>
      <c r="I119" s="35" t="e">
        <f>$G$152*#REF!</f>
        <v>#REF!</v>
      </c>
      <c r="J119" s="38" t="e">
        <f>#REF!*#REF!*#REF!</f>
        <v>#REF!</v>
      </c>
      <c r="K119" s="38" t="e">
        <f t="shared" si="9"/>
        <v>#REF!</v>
      </c>
      <c r="L119" s="222"/>
      <c r="M119" s="3">
        <f t="shared" si="10"/>
        <v>0</v>
      </c>
      <c r="N119" s="89" t="str">
        <f t="shared" si="11"/>
        <v/>
      </c>
      <c r="O119" s="79">
        <f>'trans site'!F119</f>
        <v>5</v>
      </c>
      <c r="P119" s="39" t="e">
        <f>IF(M119/F119&lt;#REF!,M119/F119,#REF!)</f>
        <v>#REF!</v>
      </c>
      <c r="Q119" s="88">
        <f>'trans site'!I119</f>
        <v>0</v>
      </c>
      <c r="R119" s="81">
        <f>'trans site'!J119</f>
        <v>0</v>
      </c>
      <c r="S119" s="82" t="b">
        <f>IF(AND(Q119="n",R119="n"),'trans factors'!$C$7,IF(AND(Q119="y",R119="n"),'trans factors'!$C$8,IF(AND(Q119="y",R119="y"),'trans factors'!$C$8*(1+'trans factors'!$C$9),IF(AND(Q119="n",R119="y"),'trans factors'!$C$7*(1+'trans factors'!$C$9)))))</f>
        <v>0</v>
      </c>
      <c r="T119" s="198">
        <f>IF('trans site'!E119&lt;'trans factors'!C$10,'trans factors'!C$10/'trans site'!F119,'trans site'!E119/'trans site'!F119)*M119</f>
        <v>0</v>
      </c>
      <c r="U119" s="83">
        <f>IF(Q119="y",0,IF(T119&gt;'trans factors'!C$11,T119-'trans factors'!C$11,0))</f>
        <v>0</v>
      </c>
      <c r="V119" s="109">
        <f>'trans factors'!C$14</f>
        <v>1</v>
      </c>
      <c r="W119" s="109" t="str">
        <f t="shared" si="12"/>
        <v/>
      </c>
      <c r="X119" s="172"/>
      <c r="Y119" s="40">
        <f>IF(M119="0",0,IF(M119="","",IF(Q119="y",S119*T119*V119,((S119*(T119-U119)*V119)+(S119/('trans factors'!C$7/'trans factors'!C$8)*U119)*V119))))+X119</f>
        <v>0</v>
      </c>
      <c r="Z119" s="41"/>
      <c r="AB119" s="12"/>
      <c r="AC119" s="12"/>
      <c r="AD119" s="15"/>
      <c r="AE119" s="6"/>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row>
    <row r="120" spans="1:58" ht="15.75" x14ac:dyDescent="0.25">
      <c r="A120" s="34"/>
      <c r="B120" s="84">
        <f>'trans site'!B120</f>
        <v>0</v>
      </c>
      <c r="C120" s="72">
        <f>'trans site'!C120</f>
        <v>0</v>
      </c>
      <c r="D120" s="73">
        <f>'trans site'!D120</f>
        <v>0</v>
      </c>
      <c r="E120" s="35" t="e">
        <f>#REF!</f>
        <v>#REF!</v>
      </c>
      <c r="F120" s="36">
        <f>'trans factors'!$C$10</f>
        <v>33</v>
      </c>
      <c r="G120" s="37" t="e">
        <f t="shared" si="8"/>
        <v>#REF!</v>
      </c>
      <c r="H120" s="36">
        <f t="shared" si="13"/>
        <v>0</v>
      </c>
      <c r="I120" s="35" t="e">
        <f>$G$152*#REF!</f>
        <v>#REF!</v>
      </c>
      <c r="J120" s="38" t="e">
        <f>#REF!*#REF!*#REF!</f>
        <v>#REF!</v>
      </c>
      <c r="K120" s="38" t="e">
        <f t="shared" si="9"/>
        <v>#REF!</v>
      </c>
      <c r="L120" s="222"/>
      <c r="M120" s="3">
        <f t="shared" si="10"/>
        <v>0</v>
      </c>
      <c r="N120" s="89" t="str">
        <f t="shared" si="11"/>
        <v/>
      </c>
      <c r="O120" s="79">
        <f>'trans site'!F120</f>
        <v>5</v>
      </c>
      <c r="P120" s="39" t="e">
        <f>IF(M120/F120&lt;#REF!,M120/F120,#REF!)</f>
        <v>#REF!</v>
      </c>
      <c r="Q120" s="88">
        <f>'trans site'!I120</f>
        <v>0</v>
      </c>
      <c r="R120" s="81">
        <f>'trans site'!J120</f>
        <v>0</v>
      </c>
      <c r="S120" s="82" t="b">
        <f>IF(AND(Q120="n",R120="n"),'trans factors'!$C$7,IF(AND(Q120="y",R120="n"),'trans factors'!$C$8,IF(AND(Q120="y",R120="y"),'trans factors'!$C$8*(1+'trans factors'!$C$9),IF(AND(Q120="n",R120="y"),'trans factors'!$C$7*(1+'trans factors'!$C$9)))))</f>
        <v>0</v>
      </c>
      <c r="T120" s="198">
        <f>IF('trans site'!E120&lt;'trans factors'!C$10,'trans factors'!C$10/'trans site'!F120,'trans site'!E120/'trans site'!F120)*M120</f>
        <v>0</v>
      </c>
      <c r="U120" s="83">
        <f>IF(Q120="y",0,IF(T120&gt;'trans factors'!C$11,T120-'trans factors'!C$11,0))</f>
        <v>0</v>
      </c>
      <c r="V120" s="109">
        <f>'trans factors'!C$14</f>
        <v>1</v>
      </c>
      <c r="W120" s="109" t="str">
        <f t="shared" si="12"/>
        <v/>
      </c>
      <c r="X120" s="172"/>
      <c r="Y120" s="40">
        <f>IF(M120="0",0,IF(M120="","",IF(Q120="y",S120*T120*V120,((S120*(T120-U120)*V120)+(S120/('trans factors'!C$7/'trans factors'!C$8)*U120)*V120))))+X120</f>
        <v>0</v>
      </c>
      <c r="Z120" s="41"/>
      <c r="AB120" s="12"/>
      <c r="AC120" s="12"/>
      <c r="AD120" s="15"/>
      <c r="AE120" s="6"/>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row>
    <row r="121" spans="1:58" ht="15.75" x14ac:dyDescent="0.25">
      <c r="A121" s="34"/>
      <c r="B121" s="84">
        <f>'trans site'!B121</f>
        <v>0</v>
      </c>
      <c r="C121" s="72">
        <f>'trans site'!C121</f>
        <v>0</v>
      </c>
      <c r="D121" s="73">
        <f>'trans site'!D121</f>
        <v>0</v>
      </c>
      <c r="E121" s="35" t="e">
        <f>#REF!</f>
        <v>#REF!</v>
      </c>
      <c r="F121" s="36">
        <f>'trans factors'!$C$10</f>
        <v>33</v>
      </c>
      <c r="G121" s="37" t="e">
        <f t="shared" si="8"/>
        <v>#REF!</v>
      </c>
      <c r="H121" s="36">
        <f t="shared" si="13"/>
        <v>0</v>
      </c>
      <c r="I121" s="35" t="e">
        <f>$G$152*#REF!</f>
        <v>#REF!</v>
      </c>
      <c r="J121" s="38" t="e">
        <f>#REF!*#REF!*#REF!</f>
        <v>#REF!</v>
      </c>
      <c r="K121" s="38" t="e">
        <f t="shared" si="9"/>
        <v>#REF!</v>
      </c>
      <c r="L121" s="222"/>
      <c r="M121" s="3">
        <f t="shared" si="10"/>
        <v>0</v>
      </c>
      <c r="N121" s="89" t="str">
        <f t="shared" si="11"/>
        <v/>
      </c>
      <c r="O121" s="79">
        <f>'trans site'!F121</f>
        <v>5</v>
      </c>
      <c r="P121" s="39" t="e">
        <f>IF(M121/F121&lt;#REF!,M121/F121,#REF!)</f>
        <v>#REF!</v>
      </c>
      <c r="Q121" s="88">
        <f>'trans site'!I121</f>
        <v>0</v>
      </c>
      <c r="R121" s="81">
        <f>'trans site'!J121</f>
        <v>0</v>
      </c>
      <c r="S121" s="82" t="b">
        <f>IF(AND(Q121="n",R121="n"),'trans factors'!$C$7,IF(AND(Q121="y",R121="n"),'trans factors'!$C$8,IF(AND(Q121="y",R121="y"),'trans factors'!$C$8*(1+'trans factors'!$C$9),IF(AND(Q121="n",R121="y"),'trans factors'!$C$7*(1+'trans factors'!$C$9)))))</f>
        <v>0</v>
      </c>
      <c r="T121" s="198">
        <f>IF('trans site'!E121&lt;'trans factors'!C$10,'trans factors'!C$10/'trans site'!F121,'trans site'!E121/'trans site'!F121)*M121</f>
        <v>0</v>
      </c>
      <c r="U121" s="83">
        <f>IF(Q121="y",0,IF(T121&gt;'trans factors'!C$11,T121-'trans factors'!C$11,0))</f>
        <v>0</v>
      </c>
      <c r="V121" s="109">
        <f>'trans factors'!C$14</f>
        <v>1</v>
      </c>
      <c r="W121" s="109" t="str">
        <f t="shared" si="12"/>
        <v/>
      </c>
      <c r="X121" s="172"/>
      <c r="Y121" s="40">
        <f>IF(M121="0",0,IF(M121="","",IF(Q121="y",S121*T121*V121,((S121*(T121-U121)*V121)+(S121/('trans factors'!C$7/'trans factors'!C$8)*U121)*V121))))+X121</f>
        <v>0</v>
      </c>
      <c r="Z121" s="41"/>
      <c r="AB121" s="12"/>
      <c r="AC121" s="12"/>
      <c r="AD121" s="15"/>
      <c r="AE121" s="6"/>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row>
    <row r="122" spans="1:58" ht="15.75" x14ac:dyDescent="0.25">
      <c r="A122" s="34"/>
      <c r="B122" s="84">
        <f>'trans site'!B122</f>
        <v>0</v>
      </c>
      <c r="C122" s="72">
        <f>'trans site'!C122</f>
        <v>0</v>
      </c>
      <c r="D122" s="73">
        <f>'trans site'!D122</f>
        <v>0</v>
      </c>
      <c r="E122" s="35" t="e">
        <f>#REF!</f>
        <v>#REF!</v>
      </c>
      <c r="F122" s="36">
        <f>'trans factors'!$C$10</f>
        <v>33</v>
      </c>
      <c r="G122" s="37" t="e">
        <f t="shared" si="8"/>
        <v>#REF!</v>
      </c>
      <c r="H122" s="36">
        <f t="shared" si="13"/>
        <v>0</v>
      </c>
      <c r="I122" s="35" t="e">
        <f>$G$152*#REF!</f>
        <v>#REF!</v>
      </c>
      <c r="J122" s="38" t="e">
        <f>#REF!*#REF!*#REF!</f>
        <v>#REF!</v>
      </c>
      <c r="K122" s="38" t="e">
        <f t="shared" si="9"/>
        <v>#REF!</v>
      </c>
      <c r="L122" s="222"/>
      <c r="M122" s="3">
        <f t="shared" si="10"/>
        <v>0</v>
      </c>
      <c r="N122" s="89" t="str">
        <f t="shared" si="11"/>
        <v/>
      </c>
      <c r="O122" s="79">
        <f>'trans site'!F122</f>
        <v>5</v>
      </c>
      <c r="P122" s="39" t="e">
        <f>IF(M122/F122&lt;#REF!,M122/F122,#REF!)</f>
        <v>#REF!</v>
      </c>
      <c r="Q122" s="88">
        <f>'trans site'!I122</f>
        <v>0</v>
      </c>
      <c r="R122" s="81">
        <f>'trans site'!J122</f>
        <v>0</v>
      </c>
      <c r="S122" s="82" t="b">
        <f>IF(AND(Q122="n",R122="n"),'trans factors'!$C$7,IF(AND(Q122="y",R122="n"),'trans factors'!$C$8,IF(AND(Q122="y",R122="y"),'trans factors'!$C$8*(1+'trans factors'!$C$9),IF(AND(Q122="n",R122="y"),'trans factors'!$C$7*(1+'trans factors'!$C$9)))))</f>
        <v>0</v>
      </c>
      <c r="T122" s="198">
        <f>IF('trans site'!E122&lt;'trans factors'!C$10,'trans factors'!C$10/'trans site'!F122,'trans site'!E122/'trans site'!F122)*M122</f>
        <v>0</v>
      </c>
      <c r="U122" s="83">
        <f>IF(Q122="y",0,IF(T122&gt;'trans factors'!C$11,T122-'trans factors'!C$11,0))</f>
        <v>0</v>
      </c>
      <c r="V122" s="109">
        <f>'trans factors'!C$14</f>
        <v>1</v>
      </c>
      <c r="W122" s="109" t="str">
        <f t="shared" si="12"/>
        <v/>
      </c>
      <c r="X122" s="172"/>
      <c r="Y122" s="40">
        <f>IF(M122="0",0,IF(M122="","",IF(Q122="y",S122*T122*V122,((S122*(T122-U122)*V122)+(S122/('trans factors'!C$7/'trans factors'!C$8)*U122)*V122))))+X122</f>
        <v>0</v>
      </c>
      <c r="Z122" s="41"/>
      <c r="AA122" s="117" t="s">
        <v>49</v>
      </c>
      <c r="AB122" s="12"/>
      <c r="AD122" s="15"/>
      <c r="AE122" s="6"/>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row>
    <row r="123" spans="1:58" ht="15.75" x14ac:dyDescent="0.25">
      <c r="A123" s="34"/>
      <c r="B123" s="84">
        <f>'trans site'!B123</f>
        <v>0</v>
      </c>
      <c r="C123" s="72">
        <f>'trans site'!C123</f>
        <v>0</v>
      </c>
      <c r="D123" s="73">
        <f>'trans site'!D123</f>
        <v>0</v>
      </c>
      <c r="E123" s="35" t="e">
        <f>#REF!</f>
        <v>#REF!</v>
      </c>
      <c r="F123" s="36">
        <f>'trans factors'!$C$10</f>
        <v>33</v>
      </c>
      <c r="G123" s="37" t="e">
        <f t="shared" si="8"/>
        <v>#REF!</v>
      </c>
      <c r="H123" s="36">
        <f t="shared" si="13"/>
        <v>0</v>
      </c>
      <c r="I123" s="35" t="e">
        <f>$G$152*#REF!</f>
        <v>#REF!</v>
      </c>
      <c r="J123" s="38" t="e">
        <f>#REF!*#REF!*#REF!</f>
        <v>#REF!</v>
      </c>
      <c r="K123" s="38" t="e">
        <f t="shared" si="9"/>
        <v>#REF!</v>
      </c>
      <c r="L123" s="222"/>
      <c r="M123" s="3">
        <f t="shared" si="10"/>
        <v>0</v>
      </c>
      <c r="N123" s="89" t="str">
        <f t="shared" si="11"/>
        <v/>
      </c>
      <c r="O123" s="79">
        <f>'trans site'!F123</f>
        <v>5</v>
      </c>
      <c r="P123" s="39" t="e">
        <f>IF(M123/F123&lt;#REF!,M123/F123,#REF!)</f>
        <v>#REF!</v>
      </c>
      <c r="Q123" s="88">
        <f>'trans site'!I123</f>
        <v>0</v>
      </c>
      <c r="R123" s="81">
        <f>'trans site'!J123</f>
        <v>0</v>
      </c>
      <c r="S123" s="82" t="b">
        <f>IF(AND(Q123="n",R123="n"),'trans factors'!$C$7,IF(AND(Q123="y",R123="n"),'trans factors'!$C$8,IF(AND(Q123="y",R123="y"),'trans factors'!$C$8*(1+'trans factors'!$C$9),IF(AND(Q123="n",R123="y"),'trans factors'!$C$7*(1+'trans factors'!$C$9)))))</f>
        <v>0</v>
      </c>
      <c r="T123" s="198">
        <f>IF('trans site'!E123&lt;'trans factors'!C$10,'trans factors'!C$10/'trans site'!F123,'trans site'!E123/'trans site'!F123)*M123</f>
        <v>0</v>
      </c>
      <c r="U123" s="83">
        <f>IF(Q123="y",0,IF(T123&gt;'trans factors'!C$11,T123-'trans factors'!C$11,0))</f>
        <v>0</v>
      </c>
      <c r="V123" s="109">
        <f>'trans factors'!C$14</f>
        <v>1</v>
      </c>
      <c r="W123" s="109" t="str">
        <f t="shared" si="12"/>
        <v/>
      </c>
      <c r="X123" s="172"/>
      <c r="Y123" s="40">
        <f>IF(M123="0",0,IF(M123="","",IF(Q123="y",S123*T123*V123,((S123*(T123-U123)*V123)+(S123/('trans factors'!C$7/'trans factors'!C$8)*U123)*V123))))+X123</f>
        <v>0</v>
      </c>
      <c r="Z123" s="41"/>
      <c r="AA123" s="118" t="s">
        <v>45</v>
      </c>
      <c r="AB123" s="12"/>
      <c r="AD123" s="15"/>
      <c r="AE123" s="6"/>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row>
    <row r="124" spans="1:58" ht="15.75" x14ac:dyDescent="0.25">
      <c r="A124" s="34"/>
      <c r="B124" s="84">
        <f>'trans site'!B124</f>
        <v>0</v>
      </c>
      <c r="C124" s="72">
        <f>'trans site'!C124</f>
        <v>0</v>
      </c>
      <c r="D124" s="73">
        <f>'trans site'!D124</f>
        <v>0</v>
      </c>
      <c r="E124" s="35" t="e">
        <f>#REF!</f>
        <v>#REF!</v>
      </c>
      <c r="F124" s="36">
        <f>'trans factors'!$C$10</f>
        <v>33</v>
      </c>
      <c r="G124" s="37" t="e">
        <f t="shared" si="8"/>
        <v>#REF!</v>
      </c>
      <c r="H124" s="36">
        <f t="shared" si="13"/>
        <v>0</v>
      </c>
      <c r="I124" s="35" t="e">
        <f>$G$152*#REF!</f>
        <v>#REF!</v>
      </c>
      <c r="J124" s="38" t="e">
        <f>#REF!*#REF!*#REF!</f>
        <v>#REF!</v>
      </c>
      <c r="K124" s="38" t="e">
        <f t="shared" si="9"/>
        <v>#REF!</v>
      </c>
      <c r="L124" s="222"/>
      <c r="M124" s="3">
        <f t="shared" si="10"/>
        <v>0</v>
      </c>
      <c r="N124" s="89" t="str">
        <f t="shared" si="11"/>
        <v/>
      </c>
      <c r="O124" s="79">
        <f>'trans site'!F124</f>
        <v>5</v>
      </c>
      <c r="P124" s="39" t="e">
        <f>IF(M124/F124&lt;#REF!,M124/F124,#REF!)</f>
        <v>#REF!</v>
      </c>
      <c r="Q124" s="88">
        <f>'trans site'!I124</f>
        <v>0</v>
      </c>
      <c r="R124" s="81">
        <f>'trans site'!J124</f>
        <v>0</v>
      </c>
      <c r="S124" s="82" t="b">
        <f>IF(AND(Q124="n",R124="n"),'trans factors'!$C$7,IF(AND(Q124="y",R124="n"),'trans factors'!$C$8,IF(AND(Q124="y",R124="y"),'trans factors'!$C$8*(1+'trans factors'!$C$9),IF(AND(Q124="n",R124="y"),'trans factors'!$C$7*(1+'trans factors'!$C$9)))))</f>
        <v>0</v>
      </c>
      <c r="T124" s="198">
        <f>IF('trans site'!E124&lt;'trans factors'!C$10,'trans factors'!C$10/'trans site'!F124,'trans site'!E124/'trans site'!F124)*M124</f>
        <v>0</v>
      </c>
      <c r="U124" s="83">
        <f>IF(Q124="y",0,IF(T124&gt;'trans factors'!C$11,T124-'trans factors'!C$11,0))</f>
        <v>0</v>
      </c>
      <c r="V124" s="109">
        <f>'trans factors'!C$14</f>
        <v>1</v>
      </c>
      <c r="W124" s="109" t="str">
        <f t="shared" si="12"/>
        <v/>
      </c>
      <c r="X124" s="172"/>
      <c r="Y124" s="40">
        <f>IF(M124="0",0,IF(M124="","",IF(Q124="y",S124*T124*V124,((S124*(T124-U124)*V124)+(S124/('trans factors'!C$7/'trans factors'!C$8)*U124)*V124))))+X124</f>
        <v>0</v>
      </c>
      <c r="Z124" s="41"/>
      <c r="AA124" s="118" t="s">
        <v>46</v>
      </c>
      <c r="AB124" s="12"/>
      <c r="AD124" s="15"/>
      <c r="AE124" s="6"/>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row>
    <row r="125" spans="1:58" ht="15.75" x14ac:dyDescent="0.25">
      <c r="A125" s="34"/>
      <c r="B125" s="84">
        <f>'trans site'!B125</f>
        <v>0</v>
      </c>
      <c r="C125" s="72">
        <f>'trans site'!C125</f>
        <v>0</v>
      </c>
      <c r="D125" s="73">
        <f>'trans site'!D125</f>
        <v>0</v>
      </c>
      <c r="E125" s="35" t="e">
        <f>#REF!</f>
        <v>#REF!</v>
      </c>
      <c r="F125" s="36">
        <f>'trans factors'!$C$10</f>
        <v>33</v>
      </c>
      <c r="G125" s="37" t="e">
        <f t="shared" si="8"/>
        <v>#REF!</v>
      </c>
      <c r="H125" s="36">
        <f t="shared" si="13"/>
        <v>0</v>
      </c>
      <c r="I125" s="35" t="e">
        <f>$G$152*#REF!</f>
        <v>#REF!</v>
      </c>
      <c r="J125" s="38" t="e">
        <f>#REF!*#REF!*#REF!</f>
        <v>#REF!</v>
      </c>
      <c r="K125" s="38" t="e">
        <f t="shared" si="9"/>
        <v>#REF!</v>
      </c>
      <c r="L125" s="222"/>
      <c r="M125" s="3">
        <f t="shared" si="10"/>
        <v>0</v>
      </c>
      <c r="N125" s="89" t="str">
        <f t="shared" si="11"/>
        <v/>
      </c>
      <c r="O125" s="79">
        <f>'trans site'!F125</f>
        <v>5</v>
      </c>
      <c r="P125" s="39" t="e">
        <f>IF(M125/F125&lt;#REF!,M125/F125,#REF!)</f>
        <v>#REF!</v>
      </c>
      <c r="Q125" s="88">
        <f>'trans site'!I125</f>
        <v>0</v>
      </c>
      <c r="R125" s="81">
        <f>'trans site'!J125</f>
        <v>0</v>
      </c>
      <c r="S125" s="82" t="b">
        <f>IF(AND(Q125="n",R125="n"),'trans factors'!$C$7,IF(AND(Q125="y",R125="n"),'trans factors'!$C$8,IF(AND(Q125="y",R125="y"),'trans factors'!$C$8*(1+'trans factors'!$C$9),IF(AND(Q125="n",R125="y"),'trans factors'!$C$7*(1+'trans factors'!$C$9)))))</f>
        <v>0</v>
      </c>
      <c r="T125" s="198">
        <f>IF('trans site'!E125&lt;'trans factors'!C$10,'trans factors'!C$10/'trans site'!F125,'trans site'!E125/'trans site'!F125)*M125</f>
        <v>0</v>
      </c>
      <c r="U125" s="83">
        <f>IF(Q125="y",0,IF(T125&gt;'trans factors'!C$11,T125-'trans factors'!C$11,0))</f>
        <v>0</v>
      </c>
      <c r="V125" s="109">
        <f>'trans factors'!C$14</f>
        <v>1</v>
      </c>
      <c r="W125" s="109" t="str">
        <f t="shared" si="12"/>
        <v/>
      </c>
      <c r="X125" s="172"/>
      <c r="Y125" s="40">
        <f>IF(M125="0",0,IF(M125="","",IF(Q125="y",S125*T125*V125,((S125*(T125-U125)*V125)+(S125/('trans factors'!C$7/'trans factors'!C$8)*U125)*V125))))+X125</f>
        <v>0</v>
      </c>
      <c r="Z125" s="41"/>
      <c r="AA125" s="118" t="s">
        <v>50</v>
      </c>
      <c r="AB125" s="12"/>
      <c r="AD125" s="15"/>
      <c r="AE125" s="6"/>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row>
    <row r="126" spans="1:58" ht="15.75" x14ac:dyDescent="0.25">
      <c r="A126" s="34"/>
      <c r="B126" s="84">
        <f>'trans site'!B126</f>
        <v>0</v>
      </c>
      <c r="C126" s="72">
        <f>'trans site'!C126</f>
        <v>0</v>
      </c>
      <c r="D126" s="73">
        <f>'trans site'!D126</f>
        <v>0</v>
      </c>
      <c r="E126" s="35" t="e">
        <f>#REF!</f>
        <v>#REF!</v>
      </c>
      <c r="F126" s="36">
        <f>'trans factors'!$C$10</f>
        <v>33</v>
      </c>
      <c r="G126" s="37" t="e">
        <f t="shared" si="8"/>
        <v>#REF!</v>
      </c>
      <c r="H126" s="36">
        <f t="shared" si="13"/>
        <v>0</v>
      </c>
      <c r="I126" s="35" t="e">
        <f>$G$152*#REF!</f>
        <v>#REF!</v>
      </c>
      <c r="J126" s="38" t="e">
        <f>#REF!*#REF!*#REF!</f>
        <v>#REF!</v>
      </c>
      <c r="K126" s="38" t="e">
        <f t="shared" si="9"/>
        <v>#REF!</v>
      </c>
      <c r="L126" s="222"/>
      <c r="M126" s="3">
        <f t="shared" si="10"/>
        <v>0</v>
      </c>
      <c r="N126" s="89" t="str">
        <f t="shared" si="11"/>
        <v/>
      </c>
      <c r="O126" s="79">
        <f>'trans site'!F126</f>
        <v>5</v>
      </c>
      <c r="P126" s="39" t="e">
        <f>IF(M126/F126&lt;#REF!,M126/F126,#REF!)</f>
        <v>#REF!</v>
      </c>
      <c r="Q126" s="88">
        <f>'trans site'!I126</f>
        <v>0</v>
      </c>
      <c r="R126" s="81">
        <f>'trans site'!J126</f>
        <v>0</v>
      </c>
      <c r="S126" s="82" t="b">
        <f>IF(AND(Q126="n",R126="n"),'trans factors'!$C$7,IF(AND(Q126="y",R126="n"),'trans factors'!$C$8,IF(AND(Q126="y",R126="y"),'trans factors'!$C$8*(1+'trans factors'!$C$9),IF(AND(Q126="n",R126="y"),'trans factors'!$C$7*(1+'trans factors'!$C$9)))))</f>
        <v>0</v>
      </c>
      <c r="T126" s="198">
        <f>IF('trans site'!E126&lt;'trans factors'!C$10,'trans factors'!C$10/'trans site'!F126,'trans site'!E126/'trans site'!F126)*M126</f>
        <v>0</v>
      </c>
      <c r="U126" s="83">
        <f>IF(Q126="y",0,IF(T126&gt;'trans factors'!C$11,T126-'trans factors'!C$11,0))</f>
        <v>0</v>
      </c>
      <c r="V126" s="109">
        <f>'trans factors'!C$14</f>
        <v>1</v>
      </c>
      <c r="W126" s="109" t="str">
        <f t="shared" si="12"/>
        <v/>
      </c>
      <c r="X126" s="172"/>
      <c r="Y126" s="40">
        <f>IF(M126="0",0,IF(M126="","",IF(Q126="y",S126*T126*V126,((S126*(T126-U126)*V126)+(S126/('trans factors'!C$7/'trans factors'!C$8)*U126)*V126))))+X126</f>
        <v>0</v>
      </c>
      <c r="Z126" s="41"/>
      <c r="AA126" s="118" t="s">
        <v>39</v>
      </c>
      <c r="AB126" s="12"/>
      <c r="AD126" s="15"/>
      <c r="AE126" s="6"/>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row>
    <row r="127" spans="1:58" ht="15.75" x14ac:dyDescent="0.25">
      <c r="A127" s="34"/>
      <c r="B127" s="84">
        <f>'trans site'!B127</f>
        <v>0</v>
      </c>
      <c r="C127" s="72">
        <f>'trans site'!C127</f>
        <v>0</v>
      </c>
      <c r="D127" s="73">
        <f>'trans site'!D127</f>
        <v>0</v>
      </c>
      <c r="E127" s="35" t="e">
        <f>#REF!</f>
        <v>#REF!</v>
      </c>
      <c r="F127" s="36">
        <f>'trans factors'!$C$10</f>
        <v>33</v>
      </c>
      <c r="G127" s="37" t="e">
        <f t="shared" si="8"/>
        <v>#REF!</v>
      </c>
      <c r="H127" s="36">
        <f t="shared" si="13"/>
        <v>0</v>
      </c>
      <c r="I127" s="35" t="e">
        <f>$G$152*#REF!</f>
        <v>#REF!</v>
      </c>
      <c r="J127" s="38" t="e">
        <f>#REF!*#REF!*#REF!</f>
        <v>#REF!</v>
      </c>
      <c r="K127" s="38" t="e">
        <f t="shared" si="9"/>
        <v>#REF!</v>
      </c>
      <c r="L127" s="222"/>
      <c r="M127" s="3">
        <f t="shared" si="10"/>
        <v>0</v>
      </c>
      <c r="N127" s="89" t="str">
        <f t="shared" si="11"/>
        <v/>
      </c>
      <c r="O127" s="79">
        <f>'trans site'!F127</f>
        <v>5</v>
      </c>
      <c r="P127" s="39" t="e">
        <f>IF(M127/F127&lt;#REF!,M127/F127,#REF!)</f>
        <v>#REF!</v>
      </c>
      <c r="Q127" s="88">
        <f>'trans site'!I127</f>
        <v>0</v>
      </c>
      <c r="R127" s="81">
        <f>'trans site'!J127</f>
        <v>0</v>
      </c>
      <c r="S127" s="82" t="b">
        <f>IF(AND(Q127="n",R127="n"),'trans factors'!$C$7,IF(AND(Q127="y",R127="n"),'trans factors'!$C$8,IF(AND(Q127="y",R127="y"),'trans factors'!$C$8*(1+'trans factors'!$C$9),IF(AND(Q127="n",R127="y"),'trans factors'!$C$7*(1+'trans factors'!$C$9)))))</f>
        <v>0</v>
      </c>
      <c r="T127" s="198">
        <f>IF('trans site'!E127&lt;'trans factors'!C$10,'trans factors'!C$10/'trans site'!F127,'trans site'!E127/'trans site'!F127)*M127</f>
        <v>0</v>
      </c>
      <c r="U127" s="83">
        <f>IF(Q127="y",0,IF(T127&gt;'trans factors'!C$11,T127-'trans factors'!C$11,0))</f>
        <v>0</v>
      </c>
      <c r="V127" s="109">
        <f>'trans factors'!C$14</f>
        <v>1</v>
      </c>
      <c r="W127" s="109" t="str">
        <f t="shared" si="12"/>
        <v/>
      </c>
      <c r="X127" s="172"/>
      <c r="Y127" s="40">
        <f>IF(M127="0",0,IF(M127="","",IF(Q127="y",S127*T127*V127,((S127*(T127-U127)*V127)+(S127/('trans factors'!C$7/'trans factors'!C$8)*U127)*V127))))+X127</f>
        <v>0</v>
      </c>
      <c r="Z127" s="41"/>
      <c r="AA127" s="118" t="s">
        <v>47</v>
      </c>
      <c r="AB127" s="12"/>
      <c r="AD127" s="15"/>
      <c r="AE127" s="6"/>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row>
    <row r="128" spans="1:58" ht="15.75" x14ac:dyDescent="0.25">
      <c r="A128" s="34"/>
      <c r="B128" s="84">
        <f>'trans site'!B128</f>
        <v>0</v>
      </c>
      <c r="C128" s="72">
        <f>'trans site'!C128</f>
        <v>0</v>
      </c>
      <c r="D128" s="73">
        <f>'trans site'!D128</f>
        <v>0</v>
      </c>
      <c r="E128" s="35" t="e">
        <f>#REF!</f>
        <v>#REF!</v>
      </c>
      <c r="F128" s="36">
        <f>'trans factors'!$C$10</f>
        <v>33</v>
      </c>
      <c r="G128" s="37" t="e">
        <f t="shared" si="8"/>
        <v>#REF!</v>
      </c>
      <c r="H128" s="36">
        <f t="shared" si="13"/>
        <v>0</v>
      </c>
      <c r="I128" s="35" t="e">
        <f>$G$152*#REF!</f>
        <v>#REF!</v>
      </c>
      <c r="J128" s="38" t="e">
        <f>#REF!*#REF!*#REF!</f>
        <v>#REF!</v>
      </c>
      <c r="K128" s="38" t="e">
        <f t="shared" si="9"/>
        <v>#REF!</v>
      </c>
      <c r="L128" s="222"/>
      <c r="M128" s="3">
        <f t="shared" si="10"/>
        <v>0</v>
      </c>
      <c r="N128" s="89" t="str">
        <f t="shared" si="11"/>
        <v/>
      </c>
      <c r="O128" s="79">
        <v>5</v>
      </c>
      <c r="P128" s="39" t="e">
        <f>IF(M128/F128&lt;#REF!,M128/F128,#REF!)</f>
        <v>#REF!</v>
      </c>
      <c r="Q128" s="88">
        <f>'trans site'!I128</f>
        <v>0</v>
      </c>
      <c r="R128" s="81">
        <f>'trans site'!J128</f>
        <v>0</v>
      </c>
      <c r="S128" s="82" t="b">
        <f>IF(AND(Q128="n",R128="n"),'trans factors'!$C$7,IF(AND(Q128="y",R128="n"),'trans factors'!$C$8,IF(AND(Q128="y",R128="y"),'trans factors'!$C$8*(1+'trans factors'!$C$9),IF(AND(Q128="n",R128="y"),'trans factors'!$C$7*(1+'trans factors'!$C$9)))))</f>
        <v>0</v>
      </c>
      <c r="T128" s="198">
        <f>IF('trans site'!E128&lt;'trans factors'!C$10,'trans factors'!C$10/'trans site'!F128,'trans site'!E128/'trans site'!F128)*M128</f>
        <v>0</v>
      </c>
      <c r="U128" s="83">
        <f>IF(Q128="y",0,IF(T128&gt;'trans factors'!C$11,T128-'trans factors'!C$11,0))</f>
        <v>0</v>
      </c>
      <c r="V128" s="109">
        <f>'trans factors'!C$14</f>
        <v>1</v>
      </c>
      <c r="W128" s="109" t="str">
        <f t="shared" si="12"/>
        <v/>
      </c>
      <c r="X128" s="172"/>
      <c r="Y128" s="40">
        <f>IF(M128="0",0,IF(M128="","",IF(Q128="y",S128*T128*V128,((S128*(T128-U128)*V128)+(S128/('trans factors'!C$7/'trans factors'!C$8)*U128)*V128))))+X128</f>
        <v>0</v>
      </c>
      <c r="Z128" s="41"/>
      <c r="AA128" s="118" t="s">
        <v>40</v>
      </c>
      <c r="AB128" s="12"/>
      <c r="AD128" s="15"/>
      <c r="AE128" s="6"/>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row>
    <row r="129" spans="1:58" ht="15.75" x14ac:dyDescent="0.25">
      <c r="A129" s="34"/>
      <c r="B129" s="84">
        <f>'trans site'!B129</f>
        <v>0</v>
      </c>
      <c r="C129" s="72">
        <f>'trans site'!C129</f>
        <v>0</v>
      </c>
      <c r="D129" s="73">
        <f>'trans site'!D129</f>
        <v>0</v>
      </c>
      <c r="E129" s="35" t="e">
        <f>#REF!</f>
        <v>#REF!</v>
      </c>
      <c r="F129" s="36">
        <f>'trans factors'!$C$10</f>
        <v>33</v>
      </c>
      <c r="G129" s="37" t="e">
        <f t="shared" ref="G129:G141" si="14">E129*F129</f>
        <v>#REF!</v>
      </c>
      <c r="H129" s="36">
        <f t="shared" si="13"/>
        <v>0</v>
      </c>
      <c r="I129" s="35" t="e">
        <f>$G$152*#REF!</f>
        <v>#REF!</v>
      </c>
      <c r="J129" s="38" t="e">
        <f>#REF!*#REF!*#REF!</f>
        <v>#REF!</v>
      </c>
      <c r="K129" s="38" t="e">
        <f t="shared" ref="K129:K140" si="15">I129+J129</f>
        <v>#REF!</v>
      </c>
      <c r="L129" s="222"/>
      <c r="M129" s="3">
        <f t="shared" si="10"/>
        <v>0</v>
      </c>
      <c r="N129" s="89" t="str">
        <f t="shared" si="11"/>
        <v/>
      </c>
      <c r="O129" s="79">
        <v>5</v>
      </c>
      <c r="P129" s="39" t="e">
        <f>IF(M129/F129&lt;#REF!,M129/F129,#REF!)</f>
        <v>#REF!</v>
      </c>
      <c r="Q129" s="88">
        <f>'trans site'!I129</f>
        <v>0</v>
      </c>
      <c r="R129" s="81">
        <f>'trans site'!J129</f>
        <v>0</v>
      </c>
      <c r="S129" s="82" t="b">
        <f>IF(AND(Q129="n",R129="n"),'trans factors'!$C$7,IF(AND(Q129="y",R129="n"),'trans factors'!$C$8,IF(AND(Q129="y",R129="y"),'trans factors'!$C$8*(1+'trans factors'!$C$9),IF(AND(Q129="n",R129="y"),'trans factors'!$C$7*(1+'trans factors'!$C$9)))))</f>
        <v>0</v>
      </c>
      <c r="T129" s="198">
        <f>IF('trans site'!E129&lt;'trans factors'!C$10,'trans factors'!C$10/'trans site'!F129,'trans site'!E129/'trans site'!F129)*M129</f>
        <v>0</v>
      </c>
      <c r="U129" s="83">
        <f>IF(Q129="y",0,IF(T129&gt;'trans factors'!C$11,T129-'trans factors'!C$11,0))</f>
        <v>0</v>
      </c>
      <c r="V129" s="109">
        <f>'trans factors'!C$14</f>
        <v>1</v>
      </c>
      <c r="W129" s="109" t="str">
        <f t="shared" ref="W129:W149" si="16">IF(AND(Q129="n",R129="n"),$AA$123,IF(AND(Q129="n",R129="y"),$AA$124,IF(AND(Q129="y",R129="n"),$AA$122,IF(AND(Q129="y",R129="y"),$AA$125,""))))</f>
        <v/>
      </c>
      <c r="X129" s="172"/>
      <c r="Y129" s="40">
        <f>IF(M129="0",0,IF(M129="","",IF(Q129="y",S129*T129*V129,((S129*(T129-U129)*V129)+(S129/('trans factors'!C$7/'trans factors'!C$8)*U129)*V129))))+X129</f>
        <v>0</v>
      </c>
      <c r="Z129" s="41"/>
      <c r="AA129" s="118"/>
      <c r="AB129" s="12"/>
      <c r="AD129" s="15"/>
      <c r="AE129" s="6"/>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row>
    <row r="130" spans="1:58" ht="15.75" x14ac:dyDescent="0.25">
      <c r="A130" s="34"/>
      <c r="B130" s="84">
        <f>'trans site'!B130</f>
        <v>0</v>
      </c>
      <c r="C130" s="72">
        <f>'trans site'!C130</f>
        <v>0</v>
      </c>
      <c r="D130" s="73">
        <f>'trans site'!D130</f>
        <v>0</v>
      </c>
      <c r="E130" s="35" t="e">
        <f>#REF!</f>
        <v>#REF!</v>
      </c>
      <c r="F130" s="36">
        <f>'trans factors'!$C$10</f>
        <v>33</v>
      </c>
      <c r="G130" s="37" t="e">
        <f t="shared" si="14"/>
        <v>#REF!</v>
      </c>
      <c r="H130" s="36">
        <f t="shared" si="13"/>
        <v>0</v>
      </c>
      <c r="I130" s="35" t="e">
        <f>$G$152*#REF!</f>
        <v>#REF!</v>
      </c>
      <c r="J130" s="38" t="e">
        <f>#REF!*#REF!*#REF!</f>
        <v>#REF!</v>
      </c>
      <c r="K130" s="38" t="e">
        <f t="shared" si="15"/>
        <v>#REF!</v>
      </c>
      <c r="L130" s="222"/>
      <c r="M130" s="3">
        <f t="shared" si="10"/>
        <v>0</v>
      </c>
      <c r="N130" s="89" t="str">
        <f t="shared" si="11"/>
        <v/>
      </c>
      <c r="O130" s="79">
        <v>5</v>
      </c>
      <c r="P130" s="39" t="e">
        <f>IF(M130/F130&lt;#REF!,M130/F130,#REF!)</f>
        <v>#REF!</v>
      </c>
      <c r="Q130" s="88">
        <f>'trans site'!I130</f>
        <v>0</v>
      </c>
      <c r="R130" s="81">
        <f>'trans site'!J130</f>
        <v>0</v>
      </c>
      <c r="S130" s="82" t="b">
        <f>IF(AND(Q130="n",R130="n"),'trans factors'!$C$7,IF(AND(Q130="y",R130="n"),'trans factors'!$C$8,IF(AND(Q130="y",R130="y"),'trans factors'!$C$8*(1+'trans factors'!$C$9),IF(AND(Q130="n",R130="y"),'trans factors'!$C$7*(1+'trans factors'!$C$9)))))</f>
        <v>0</v>
      </c>
      <c r="T130" s="198">
        <f>IF('trans site'!E130&lt;'trans factors'!C$10,'trans factors'!C$10/'trans site'!F130,'trans site'!E130/'trans site'!F130)*M130</f>
        <v>0</v>
      </c>
      <c r="U130" s="83">
        <f>IF(Q130="y",0,IF(T130&gt;'trans factors'!C$11,T130-'trans factors'!C$11,0))</f>
        <v>0</v>
      </c>
      <c r="V130" s="109">
        <f>'trans factors'!C$14</f>
        <v>1</v>
      </c>
      <c r="W130" s="109" t="str">
        <f t="shared" si="16"/>
        <v/>
      </c>
      <c r="X130" s="172"/>
      <c r="Y130" s="40">
        <f>IF(M130="0",0,IF(M130="","",IF(Q130="y",S130*T130*V130,((S130*(T130-U130)*V130)+(S130/('trans factors'!C$7/'trans factors'!C$8)*U130)*V130))))+X130</f>
        <v>0</v>
      </c>
      <c r="Z130" s="41"/>
      <c r="AA130" s="118"/>
      <c r="AB130" s="12"/>
      <c r="AD130" s="15"/>
      <c r="AE130" s="6"/>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row>
    <row r="131" spans="1:58" ht="15.75" x14ac:dyDescent="0.25">
      <c r="A131" s="34"/>
      <c r="B131" s="84">
        <f>'trans site'!B131</f>
        <v>0</v>
      </c>
      <c r="C131" s="72">
        <f>'trans site'!C131</f>
        <v>0</v>
      </c>
      <c r="D131" s="73">
        <f>'trans site'!D131</f>
        <v>0</v>
      </c>
      <c r="E131" s="35" t="e">
        <f>#REF!</f>
        <v>#REF!</v>
      </c>
      <c r="F131" s="36">
        <f>'trans factors'!$C$10</f>
        <v>33</v>
      </c>
      <c r="G131" s="37" t="e">
        <f t="shared" si="14"/>
        <v>#REF!</v>
      </c>
      <c r="H131" s="36">
        <f t="shared" si="13"/>
        <v>0</v>
      </c>
      <c r="I131" s="35" t="e">
        <f>$G$152*#REF!</f>
        <v>#REF!</v>
      </c>
      <c r="J131" s="38" t="e">
        <f>#REF!*#REF!*#REF!</f>
        <v>#REF!</v>
      </c>
      <c r="K131" s="38" t="e">
        <f t="shared" si="15"/>
        <v>#REF!</v>
      </c>
      <c r="L131" s="222"/>
      <c r="M131" s="3">
        <f t="shared" si="10"/>
        <v>0</v>
      </c>
      <c r="N131" s="89" t="str">
        <f t="shared" si="11"/>
        <v/>
      </c>
      <c r="O131" s="79">
        <v>5</v>
      </c>
      <c r="P131" s="39" t="e">
        <f>IF(M131/F131&lt;#REF!,M131/F131,#REF!)</f>
        <v>#REF!</v>
      </c>
      <c r="Q131" s="88">
        <f>'trans site'!I131</f>
        <v>0</v>
      </c>
      <c r="R131" s="81">
        <f>'trans site'!J131</f>
        <v>0</v>
      </c>
      <c r="S131" s="82" t="b">
        <f>IF(AND(Q131="n",R131="n"),'trans factors'!$C$7,IF(AND(Q131="y",R131="n"),'trans factors'!$C$8,IF(AND(Q131="y",R131="y"),'trans factors'!$C$8*(1+'trans factors'!$C$9),IF(AND(Q131="n",R131="y"),'trans factors'!$C$7*(1+'trans factors'!$C$9)))))</f>
        <v>0</v>
      </c>
      <c r="T131" s="198">
        <f>IF('trans site'!E131&lt;'trans factors'!C$10,'trans factors'!C$10/'trans site'!F131,'trans site'!E131/'trans site'!F131)*M131</f>
        <v>0</v>
      </c>
      <c r="U131" s="83">
        <f>IF(Q131="y",0,IF(T131&gt;'trans factors'!C$11,T131-'trans factors'!C$11,0))</f>
        <v>0</v>
      </c>
      <c r="V131" s="109">
        <f>'trans factors'!C$14</f>
        <v>1</v>
      </c>
      <c r="W131" s="109" t="str">
        <f t="shared" si="16"/>
        <v/>
      </c>
      <c r="X131" s="172"/>
      <c r="Y131" s="40">
        <f>IF(M131="0",0,IF(M131="","",IF(Q131="y",S131*T131*V131,((S131*(T131-U131)*V131)+(S131/('trans factors'!C$7/'trans factors'!C$8)*U131)*V131))))+X131</f>
        <v>0</v>
      </c>
      <c r="Z131" s="41"/>
      <c r="AA131" s="118"/>
      <c r="AB131" s="12"/>
      <c r="AD131" s="15"/>
      <c r="AE131" s="6"/>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row>
    <row r="132" spans="1:58" ht="15.75" x14ac:dyDescent="0.25">
      <c r="A132" s="34"/>
      <c r="B132" s="84">
        <f>'trans site'!B132</f>
        <v>0</v>
      </c>
      <c r="C132" s="72">
        <f>'trans site'!C132</f>
        <v>0</v>
      </c>
      <c r="D132" s="73">
        <f>'trans site'!D132</f>
        <v>0</v>
      </c>
      <c r="E132" s="35" t="e">
        <f>#REF!</f>
        <v>#REF!</v>
      </c>
      <c r="F132" s="36">
        <f>'trans factors'!$C$10</f>
        <v>33</v>
      </c>
      <c r="G132" s="37" t="e">
        <f t="shared" si="14"/>
        <v>#REF!</v>
      </c>
      <c r="H132" s="36">
        <f t="shared" si="13"/>
        <v>0</v>
      </c>
      <c r="I132" s="35" t="e">
        <f>$G$152*#REF!</f>
        <v>#REF!</v>
      </c>
      <c r="J132" s="38" t="e">
        <f>#REF!*#REF!*#REF!</f>
        <v>#REF!</v>
      </c>
      <c r="K132" s="38" t="e">
        <f t="shared" si="15"/>
        <v>#REF!</v>
      </c>
      <c r="L132" s="222"/>
      <c r="M132" s="3">
        <f t="shared" si="10"/>
        <v>0</v>
      </c>
      <c r="N132" s="89" t="str">
        <f t="shared" si="11"/>
        <v/>
      </c>
      <c r="O132" s="79">
        <v>5</v>
      </c>
      <c r="P132" s="39" t="e">
        <f>IF(M132/F132&lt;#REF!,M132/F132,#REF!)</f>
        <v>#REF!</v>
      </c>
      <c r="Q132" s="88">
        <f>'trans site'!I132</f>
        <v>0</v>
      </c>
      <c r="R132" s="81">
        <f>'trans site'!J132</f>
        <v>0</v>
      </c>
      <c r="S132" s="82" t="b">
        <f>IF(AND(Q132="n",R132="n"),'trans factors'!$C$7,IF(AND(Q132="y",R132="n"),'trans factors'!$C$8,IF(AND(Q132="y",R132="y"),'trans factors'!$C$8*(1+'trans factors'!$C$9),IF(AND(Q132="n",R132="y"),'trans factors'!$C$7*(1+'trans factors'!$C$9)))))</f>
        <v>0</v>
      </c>
      <c r="T132" s="198">
        <f>IF('trans site'!E132&lt;'trans factors'!C$10,'trans factors'!C$10/'trans site'!F132,'trans site'!E132/'trans site'!F132)*M132</f>
        <v>0</v>
      </c>
      <c r="U132" s="83">
        <f>IF(Q132="y",0,IF(T132&gt;'trans factors'!C$11,T132-'trans factors'!C$11,0))</f>
        <v>0</v>
      </c>
      <c r="V132" s="109">
        <f>'trans factors'!C$14</f>
        <v>1</v>
      </c>
      <c r="W132" s="109" t="str">
        <f t="shared" si="16"/>
        <v/>
      </c>
      <c r="X132" s="172"/>
      <c r="Y132" s="40">
        <f>IF(M132="0",0,IF(M132="","",IF(Q132="y",S132*T132*V132,((S132*(T132-U132)*V132)+(S132/('trans factors'!C$7/'trans factors'!C$8)*U132)*V132))))+X132</f>
        <v>0</v>
      </c>
      <c r="Z132" s="41"/>
      <c r="AA132" s="118"/>
      <c r="AB132" s="12"/>
      <c r="AD132" s="15"/>
      <c r="AE132" s="6"/>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row>
    <row r="133" spans="1:58" ht="15.75" x14ac:dyDescent="0.25">
      <c r="A133" s="34"/>
      <c r="B133" s="84">
        <f>'trans site'!B133</f>
        <v>0</v>
      </c>
      <c r="C133" s="72">
        <f>'trans site'!C133</f>
        <v>0</v>
      </c>
      <c r="D133" s="73">
        <f>'trans site'!D133</f>
        <v>0</v>
      </c>
      <c r="E133" s="35" t="e">
        <f>#REF!</f>
        <v>#REF!</v>
      </c>
      <c r="F133" s="36">
        <f>'trans factors'!$C$10</f>
        <v>33</v>
      </c>
      <c r="G133" s="37" t="e">
        <f t="shared" si="14"/>
        <v>#REF!</v>
      </c>
      <c r="H133" s="36">
        <f t="shared" si="13"/>
        <v>0</v>
      </c>
      <c r="I133" s="35" t="e">
        <f>$G$152*#REF!</f>
        <v>#REF!</v>
      </c>
      <c r="J133" s="38" t="e">
        <f>#REF!*#REF!*#REF!</f>
        <v>#REF!</v>
      </c>
      <c r="K133" s="38" t="e">
        <f t="shared" si="15"/>
        <v>#REF!</v>
      </c>
      <c r="L133" s="222"/>
      <c r="M133" s="3">
        <f t="shared" si="10"/>
        <v>0</v>
      </c>
      <c r="N133" s="89" t="str">
        <f t="shared" si="11"/>
        <v/>
      </c>
      <c r="O133" s="79">
        <v>5</v>
      </c>
      <c r="P133" s="39" t="e">
        <f>IF(M133/F133&lt;#REF!,M133/F133,#REF!)</f>
        <v>#REF!</v>
      </c>
      <c r="Q133" s="88">
        <f>'trans site'!I133</f>
        <v>0</v>
      </c>
      <c r="R133" s="81">
        <f>'trans site'!J133</f>
        <v>0</v>
      </c>
      <c r="S133" s="82" t="b">
        <f>IF(AND(Q133="n",R133="n"),'trans factors'!$C$7,IF(AND(Q133="y",R133="n"),'trans factors'!$C$8,IF(AND(Q133="y",R133="y"),'trans factors'!$C$8*(1+'trans factors'!$C$9),IF(AND(Q133="n",R133="y"),'trans factors'!$C$7*(1+'trans factors'!$C$9)))))</f>
        <v>0</v>
      </c>
      <c r="T133" s="198">
        <f>IF('trans site'!E133&lt;'trans factors'!C$10,'trans factors'!C$10/'trans site'!F133,'trans site'!E133/'trans site'!F133)*M133</f>
        <v>0</v>
      </c>
      <c r="U133" s="83">
        <f>IF(Q133="y",0,IF(T133&gt;'trans factors'!C$11,T133-'trans factors'!C$11,0))</f>
        <v>0</v>
      </c>
      <c r="V133" s="109">
        <f>'trans factors'!C$14</f>
        <v>1</v>
      </c>
      <c r="W133" s="109" t="str">
        <f t="shared" si="16"/>
        <v/>
      </c>
      <c r="X133" s="172"/>
      <c r="Y133" s="40">
        <f>IF(M133="0",0,IF(M133="","",IF(Q133="y",S133*T133*V133,((S133*(T133-U133)*V133)+(S133/('trans factors'!C$7/'trans factors'!C$8)*U133)*V133))))+X133</f>
        <v>0</v>
      </c>
      <c r="Z133" s="41"/>
      <c r="AA133" s="118"/>
      <c r="AB133" s="12"/>
      <c r="AD133" s="15"/>
      <c r="AE133" s="6"/>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row>
    <row r="134" spans="1:58" ht="15.75" x14ac:dyDescent="0.25">
      <c r="A134" s="34"/>
      <c r="B134" s="84">
        <f>'trans site'!B134</f>
        <v>0</v>
      </c>
      <c r="C134" s="72">
        <f>'trans site'!C134</f>
        <v>0</v>
      </c>
      <c r="D134" s="73">
        <f>'trans site'!D134</f>
        <v>0</v>
      </c>
      <c r="E134" s="35" t="e">
        <f>#REF!</f>
        <v>#REF!</v>
      </c>
      <c r="F134" s="36">
        <f>'trans factors'!$C$10</f>
        <v>33</v>
      </c>
      <c r="G134" s="37" t="e">
        <f t="shared" si="14"/>
        <v>#REF!</v>
      </c>
      <c r="H134" s="36">
        <f t="shared" si="13"/>
        <v>0</v>
      </c>
      <c r="I134" s="35" t="e">
        <f>$G$152*#REF!</f>
        <v>#REF!</v>
      </c>
      <c r="J134" s="38" t="e">
        <f>#REF!*#REF!*#REF!</f>
        <v>#REF!</v>
      </c>
      <c r="K134" s="38" t="e">
        <f t="shared" si="15"/>
        <v>#REF!</v>
      </c>
      <c r="L134" s="222"/>
      <c r="M134" s="3">
        <f t="shared" si="10"/>
        <v>0</v>
      </c>
      <c r="N134" s="89" t="str">
        <f t="shared" si="11"/>
        <v/>
      </c>
      <c r="O134" s="79">
        <v>5</v>
      </c>
      <c r="P134" s="39" t="e">
        <f>IF(M134/F134&lt;#REF!,M134/F134,#REF!)</f>
        <v>#REF!</v>
      </c>
      <c r="Q134" s="88">
        <f>'trans site'!I134</f>
        <v>0</v>
      </c>
      <c r="R134" s="81">
        <f>'trans site'!J134</f>
        <v>0</v>
      </c>
      <c r="S134" s="82" t="b">
        <f>IF(AND(Q134="n",R134="n"),'trans factors'!$C$7,IF(AND(Q134="y",R134="n"),'trans factors'!$C$8,IF(AND(Q134="y",R134="y"),'trans factors'!$C$8*(1+'trans factors'!$C$9),IF(AND(Q134="n",R134="y"),'trans factors'!$C$7*(1+'trans factors'!$C$9)))))</f>
        <v>0</v>
      </c>
      <c r="T134" s="198">
        <f>IF('trans site'!E134&lt;'trans factors'!C$10,'trans factors'!C$10/'trans site'!F134,'trans site'!E134/'trans site'!F134)*M134</f>
        <v>0</v>
      </c>
      <c r="U134" s="83">
        <f>IF(Q134="y",0,IF(T134&gt;'trans factors'!C$11,T134-'trans factors'!C$11,0))</f>
        <v>0</v>
      </c>
      <c r="V134" s="109">
        <f>'trans factors'!C$14</f>
        <v>1</v>
      </c>
      <c r="W134" s="109" t="str">
        <f t="shared" si="16"/>
        <v/>
      </c>
      <c r="X134" s="172"/>
      <c r="Y134" s="40">
        <f>IF(M134="0",0,IF(M134="","",IF(Q134="y",S134*T134*V134,((S134*(T134-U134)*V134)+(S134/('trans factors'!C$7/'trans factors'!C$8)*U134)*V134))))+X134</f>
        <v>0</v>
      </c>
      <c r="Z134" s="41"/>
      <c r="AA134" s="118"/>
      <c r="AB134" s="12"/>
      <c r="AD134" s="15"/>
      <c r="AE134" s="6"/>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row>
    <row r="135" spans="1:58" ht="15.75" x14ac:dyDescent="0.25">
      <c r="A135" s="34"/>
      <c r="B135" s="84">
        <f>'trans site'!B135</f>
        <v>0</v>
      </c>
      <c r="C135" s="72">
        <f>'trans site'!C135</f>
        <v>0</v>
      </c>
      <c r="D135" s="73">
        <f>'trans site'!D135</f>
        <v>0</v>
      </c>
      <c r="E135" s="35" t="e">
        <f>#REF!</f>
        <v>#REF!</v>
      </c>
      <c r="F135" s="36">
        <f>'trans factors'!$C$10</f>
        <v>33</v>
      </c>
      <c r="G135" s="37" t="e">
        <f t="shared" si="14"/>
        <v>#REF!</v>
      </c>
      <c r="H135" s="36">
        <f t="shared" si="13"/>
        <v>0</v>
      </c>
      <c r="I135" s="35" t="e">
        <f>$G$152*#REF!</f>
        <v>#REF!</v>
      </c>
      <c r="J135" s="38" t="e">
        <f>#REF!*#REF!*#REF!</f>
        <v>#REF!</v>
      </c>
      <c r="K135" s="38" t="e">
        <f t="shared" si="15"/>
        <v>#REF!</v>
      </c>
      <c r="L135" s="222"/>
      <c r="M135" s="3">
        <f t="shared" si="10"/>
        <v>0</v>
      </c>
      <c r="N135" s="89" t="str">
        <f t="shared" si="11"/>
        <v/>
      </c>
      <c r="O135" s="79">
        <v>5</v>
      </c>
      <c r="P135" s="39" t="e">
        <f>IF(M135/F135&lt;#REF!,M135/F135,#REF!)</f>
        <v>#REF!</v>
      </c>
      <c r="Q135" s="88">
        <f>'trans site'!I135</f>
        <v>0</v>
      </c>
      <c r="R135" s="81">
        <f>'trans site'!J135</f>
        <v>0</v>
      </c>
      <c r="S135" s="82" t="b">
        <f>IF(AND(Q135="n",R135="n"),'trans factors'!$C$7,IF(AND(Q135="y",R135="n"),'trans factors'!$C$8,IF(AND(Q135="y",R135="y"),'trans factors'!$C$8*(1+'trans factors'!$C$9),IF(AND(Q135="n",R135="y"),'trans factors'!$C$7*(1+'trans factors'!$C$9)))))</f>
        <v>0</v>
      </c>
      <c r="T135" s="198">
        <f>IF('trans site'!E135&lt;'trans factors'!C$10,'trans factors'!C$10/'trans site'!F135,'trans site'!E135/'trans site'!F135)*M135</f>
        <v>0</v>
      </c>
      <c r="U135" s="83">
        <f>IF(Q135="y",0,IF(T135&gt;'trans factors'!C$11,T135-'trans factors'!C$11,0))</f>
        <v>0</v>
      </c>
      <c r="V135" s="109">
        <f>'trans factors'!C$14</f>
        <v>1</v>
      </c>
      <c r="W135" s="109" t="str">
        <f t="shared" si="16"/>
        <v/>
      </c>
      <c r="X135" s="172"/>
      <c r="Y135" s="40">
        <f>IF(M135="0",0,IF(M135="","",IF(Q135="y",S135*T135*V135,((S135*(T135-U135)*V135)+(S135/('trans factors'!C$7/'trans factors'!C$8)*U135)*V135))))+X135</f>
        <v>0</v>
      </c>
      <c r="Z135" s="41"/>
      <c r="AA135" s="118"/>
      <c r="AB135" s="12"/>
      <c r="AD135" s="15"/>
      <c r="AE135" s="6"/>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row>
    <row r="136" spans="1:58" ht="15.75" x14ac:dyDescent="0.25">
      <c r="A136" s="34"/>
      <c r="B136" s="84">
        <f>'trans site'!B136</f>
        <v>0</v>
      </c>
      <c r="C136" s="72">
        <f>'trans site'!C136</f>
        <v>0</v>
      </c>
      <c r="D136" s="73">
        <f>'trans site'!D136</f>
        <v>0</v>
      </c>
      <c r="E136" s="35" t="e">
        <f>#REF!</f>
        <v>#REF!</v>
      </c>
      <c r="F136" s="36">
        <f>'trans factors'!$C$10</f>
        <v>33</v>
      </c>
      <c r="G136" s="37" t="e">
        <f t="shared" si="14"/>
        <v>#REF!</v>
      </c>
      <c r="H136" s="36">
        <f t="shared" si="13"/>
        <v>0</v>
      </c>
      <c r="I136" s="35" t="e">
        <f>$G$152*#REF!</f>
        <v>#REF!</v>
      </c>
      <c r="J136" s="38" t="e">
        <f>#REF!*#REF!*#REF!</f>
        <v>#REF!</v>
      </c>
      <c r="K136" s="38" t="e">
        <f t="shared" si="15"/>
        <v>#REF!</v>
      </c>
      <c r="L136" s="222"/>
      <c r="M136" s="3">
        <f t="shared" si="10"/>
        <v>0</v>
      </c>
      <c r="N136" s="89" t="str">
        <f t="shared" si="11"/>
        <v/>
      </c>
      <c r="O136" s="79">
        <v>5</v>
      </c>
      <c r="P136" s="39" t="e">
        <f>IF(M136/F136&lt;#REF!,M136/F136,#REF!)</f>
        <v>#REF!</v>
      </c>
      <c r="Q136" s="88">
        <f>'trans site'!I136</f>
        <v>0</v>
      </c>
      <c r="R136" s="81">
        <f>'trans site'!J136</f>
        <v>0</v>
      </c>
      <c r="S136" s="82" t="b">
        <f>IF(AND(Q136="n",R136="n"),'trans factors'!$C$7,IF(AND(Q136="y",R136="n"),'trans factors'!$C$8,IF(AND(Q136="y",R136="y"),'trans factors'!$C$8*(1+'trans factors'!$C$9),IF(AND(Q136="n",R136="y"),'trans factors'!$C$7*(1+'trans factors'!$C$9)))))</f>
        <v>0</v>
      </c>
      <c r="T136" s="198">
        <f>IF('trans site'!E136&lt;'trans factors'!C$10,'trans factors'!C$10/'trans site'!F136,'trans site'!E136/'trans site'!F136)*M136</f>
        <v>0</v>
      </c>
      <c r="U136" s="83">
        <f>IF(Q136="y",0,IF(T136&gt;'trans factors'!C$11,T136-'trans factors'!C$11,0))</f>
        <v>0</v>
      </c>
      <c r="V136" s="109">
        <f>'trans factors'!C$14</f>
        <v>1</v>
      </c>
      <c r="W136" s="109" t="str">
        <f t="shared" si="16"/>
        <v/>
      </c>
      <c r="X136" s="172"/>
      <c r="Y136" s="40">
        <f>IF(M136="0",0,IF(M136="","",IF(Q136="y",S136*T136*V136,((S136*(T136-U136)*V136)+(S136/('trans factors'!C$7/'trans factors'!C$8)*U136)*V136))))+X136</f>
        <v>0</v>
      </c>
      <c r="Z136" s="41"/>
      <c r="AA136" s="118"/>
      <c r="AB136" s="12"/>
      <c r="AD136" s="15"/>
      <c r="AE136" s="6"/>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row>
    <row r="137" spans="1:58" ht="15.75" x14ac:dyDescent="0.25">
      <c r="A137" s="34"/>
      <c r="B137" s="84">
        <f>'trans site'!B137</f>
        <v>0</v>
      </c>
      <c r="C137" s="72">
        <f>'trans site'!C137</f>
        <v>0</v>
      </c>
      <c r="D137" s="73">
        <f>'trans site'!D137</f>
        <v>0</v>
      </c>
      <c r="E137" s="35" t="e">
        <f>#REF!</f>
        <v>#REF!</v>
      </c>
      <c r="F137" s="36">
        <f>'trans factors'!$C$10</f>
        <v>33</v>
      </c>
      <c r="G137" s="37" t="e">
        <f t="shared" si="14"/>
        <v>#REF!</v>
      </c>
      <c r="H137" s="36">
        <f t="shared" si="13"/>
        <v>0</v>
      </c>
      <c r="I137" s="35" t="e">
        <f>$G$152*#REF!</f>
        <v>#REF!</v>
      </c>
      <c r="J137" s="38" t="e">
        <f>#REF!*#REF!*#REF!</f>
        <v>#REF!</v>
      </c>
      <c r="K137" s="38" t="e">
        <f t="shared" si="15"/>
        <v>#REF!</v>
      </c>
      <c r="L137" s="222"/>
      <c r="M137" s="3">
        <f t="shared" si="10"/>
        <v>0</v>
      </c>
      <c r="N137" s="89" t="str">
        <f t="shared" si="11"/>
        <v/>
      </c>
      <c r="O137" s="79">
        <v>5</v>
      </c>
      <c r="P137" s="39" t="e">
        <f>IF(M137/F137&lt;#REF!,M137/F137,#REF!)</f>
        <v>#REF!</v>
      </c>
      <c r="Q137" s="88">
        <f>'trans site'!I137</f>
        <v>0</v>
      </c>
      <c r="R137" s="81">
        <f>'trans site'!J137</f>
        <v>0</v>
      </c>
      <c r="S137" s="82" t="b">
        <f>IF(AND(Q137="n",R137="n"),'trans factors'!$C$7,IF(AND(Q137="y",R137="n"),'trans factors'!$C$8,IF(AND(Q137="y",R137="y"),'trans factors'!$C$8*(1+'trans factors'!$C$9),IF(AND(Q137="n",R137="y"),'trans factors'!$C$7*(1+'trans factors'!$C$9)))))</f>
        <v>0</v>
      </c>
      <c r="T137" s="198">
        <f>IF('trans site'!E137&lt;'trans factors'!C$10,'trans factors'!C$10/'trans site'!F137,'trans site'!E137/'trans site'!F137)*M137</f>
        <v>0</v>
      </c>
      <c r="U137" s="83">
        <f>IF(Q137="y",0,IF(T137&gt;'trans factors'!C$11,T137-'trans factors'!C$11,0))</f>
        <v>0</v>
      </c>
      <c r="V137" s="109">
        <f>'trans factors'!C$14</f>
        <v>1</v>
      </c>
      <c r="W137" s="109" t="str">
        <f t="shared" si="16"/>
        <v/>
      </c>
      <c r="X137" s="172"/>
      <c r="Y137" s="40">
        <f>IF(M137="0",0,IF(M137="","",IF(Q137="y",S137*T137*V137,((S137*(T137-U137)*V137)+(S137/('trans factors'!C$7/'trans factors'!C$8)*U137)*V137))))+X137</f>
        <v>0</v>
      </c>
      <c r="Z137" s="41"/>
      <c r="AA137" s="118"/>
      <c r="AB137" s="12"/>
      <c r="AD137" s="15"/>
      <c r="AE137" s="6"/>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row>
    <row r="138" spans="1:58" ht="15.75" x14ac:dyDescent="0.25">
      <c r="A138" s="34"/>
      <c r="B138" s="84">
        <f>'trans site'!B138</f>
        <v>0</v>
      </c>
      <c r="C138" s="72">
        <f>'trans site'!C138</f>
        <v>0</v>
      </c>
      <c r="D138" s="73">
        <f>'trans site'!D138</f>
        <v>0</v>
      </c>
      <c r="E138" s="35" t="e">
        <f>#REF!</f>
        <v>#REF!</v>
      </c>
      <c r="F138" s="36">
        <f>'trans factors'!$C$10</f>
        <v>33</v>
      </c>
      <c r="G138" s="37" t="e">
        <f t="shared" si="14"/>
        <v>#REF!</v>
      </c>
      <c r="H138" s="36">
        <f t="shared" ref="H138:H150" si="17">$AA$175</f>
        <v>0</v>
      </c>
      <c r="I138" s="35" t="e">
        <f>$G$152*#REF!</f>
        <v>#REF!</v>
      </c>
      <c r="J138" s="38" t="e">
        <f>#REF!*#REF!*#REF!</f>
        <v>#REF!</v>
      </c>
      <c r="K138" s="38" t="e">
        <f t="shared" si="15"/>
        <v>#REF!</v>
      </c>
      <c r="L138" s="222"/>
      <c r="M138" s="3">
        <f t="shared" si="10"/>
        <v>0</v>
      </c>
      <c r="N138" s="89" t="str">
        <f t="shared" si="11"/>
        <v/>
      </c>
      <c r="O138" s="79">
        <v>5</v>
      </c>
      <c r="P138" s="39" t="e">
        <f>IF(M138/F138&lt;#REF!,M138/F138,#REF!)</f>
        <v>#REF!</v>
      </c>
      <c r="Q138" s="88">
        <f>'trans site'!I138</f>
        <v>0</v>
      </c>
      <c r="R138" s="81">
        <f>'trans site'!J138</f>
        <v>0</v>
      </c>
      <c r="S138" s="82" t="b">
        <f>IF(AND(Q138="n",R138="n"),'trans factors'!$C$7,IF(AND(Q138="y",R138="n"),'trans factors'!$C$8,IF(AND(Q138="y",R138="y"),'trans factors'!$C$8*(1+'trans factors'!$C$9),IF(AND(Q138="n",R138="y"),'trans factors'!$C$7*(1+'trans factors'!$C$9)))))</f>
        <v>0</v>
      </c>
      <c r="T138" s="198">
        <f>IF('trans site'!E138&lt;'trans factors'!C$10,'trans factors'!C$10/'trans site'!F138,'trans site'!E138/'trans site'!F138)*M138</f>
        <v>0</v>
      </c>
      <c r="U138" s="83">
        <f>IF(Q138="y",0,IF(T138&gt;'trans factors'!C$11,T138-'trans factors'!C$11,0))</f>
        <v>0</v>
      </c>
      <c r="V138" s="109">
        <f>'trans factors'!C$14</f>
        <v>1</v>
      </c>
      <c r="W138" s="109" t="str">
        <f t="shared" si="16"/>
        <v/>
      </c>
      <c r="X138" s="172"/>
      <c r="Y138" s="40">
        <f>IF(M138="0",0,IF(M138="","",IF(Q138="y",S138*T138*V138,((S138*(T138-U138)*V138)+(S138/('trans factors'!C$7/'trans factors'!C$8)*U138)*V138))))+X138</f>
        <v>0</v>
      </c>
      <c r="Z138" s="41"/>
      <c r="AA138" s="118"/>
      <c r="AB138" s="12"/>
      <c r="AD138" s="15"/>
      <c r="AE138" s="6"/>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row>
    <row r="139" spans="1:58" ht="15.75" x14ac:dyDescent="0.25">
      <c r="A139" s="34"/>
      <c r="B139" s="84">
        <f>'trans site'!B139</f>
        <v>0</v>
      </c>
      <c r="C139" s="72">
        <f>'trans site'!C139</f>
        <v>0</v>
      </c>
      <c r="D139" s="73">
        <f>'trans site'!D139</f>
        <v>0</v>
      </c>
      <c r="E139" s="35" t="e">
        <f>#REF!</f>
        <v>#REF!</v>
      </c>
      <c r="F139" s="36">
        <f>'trans factors'!$C$10</f>
        <v>33</v>
      </c>
      <c r="G139" s="37" t="e">
        <f t="shared" si="14"/>
        <v>#REF!</v>
      </c>
      <c r="H139" s="36">
        <f t="shared" si="17"/>
        <v>0</v>
      </c>
      <c r="I139" s="35" t="e">
        <f>$G$152*#REF!</f>
        <v>#REF!</v>
      </c>
      <c r="J139" s="38" t="e">
        <f>#REF!*#REF!*#REF!</f>
        <v>#REF!</v>
      </c>
      <c r="K139" s="38" t="e">
        <f t="shared" si="15"/>
        <v>#REF!</v>
      </c>
      <c r="L139" s="222"/>
      <c r="M139" s="3">
        <f t="shared" ref="M139:M150" si="18">IF(L139=1, 21.66, 0 )</f>
        <v>0</v>
      </c>
      <c r="N139" s="89" t="str">
        <f t="shared" ref="N139:N150" si="19">IF(M139="","",(IF(M139=0,"",IF(M139=21.66,"","check days"))))</f>
        <v/>
      </c>
      <c r="O139" s="79">
        <v>5</v>
      </c>
      <c r="P139" s="39" t="e">
        <f>IF(M139/F139&lt;#REF!,M139/F139,#REF!)</f>
        <v>#REF!</v>
      </c>
      <c r="Q139" s="88">
        <f>'trans site'!I139</f>
        <v>0</v>
      </c>
      <c r="R139" s="81">
        <f>'trans site'!J139</f>
        <v>0</v>
      </c>
      <c r="S139" s="82" t="b">
        <f>IF(AND(Q139="n",R139="n"),'trans factors'!$C$7,IF(AND(Q139="y",R139="n"),'trans factors'!$C$8,IF(AND(Q139="y",R139="y"),'trans factors'!$C$8*(1+'trans factors'!$C$9),IF(AND(Q139="n",R139="y"),'trans factors'!$C$7*(1+'trans factors'!$C$9)))))</f>
        <v>0</v>
      </c>
      <c r="T139" s="198">
        <f>IF('trans site'!E139&lt;'trans factors'!C$10,'trans factors'!C$10/'trans site'!F139,'trans site'!E139/'trans site'!F139)*M139</f>
        <v>0</v>
      </c>
      <c r="U139" s="83">
        <f>IF(Q139="y",0,IF(T139&gt;'trans factors'!C$11,T139-'trans factors'!C$11,0))</f>
        <v>0</v>
      </c>
      <c r="V139" s="109">
        <f>'trans factors'!C$14</f>
        <v>1</v>
      </c>
      <c r="W139" s="109" t="str">
        <f t="shared" si="16"/>
        <v/>
      </c>
      <c r="X139" s="172"/>
      <c r="Y139" s="40">
        <f>IF(M139="0",0,IF(M139="","",IF(Q139="y",S139*T139*V139,((S139*(T139-U139)*V139)+(S139/('trans factors'!C$7/'trans factors'!C$8)*U139)*V139))))+X139</f>
        <v>0</v>
      </c>
      <c r="Z139" s="41"/>
      <c r="AA139" s="118"/>
      <c r="AB139" s="12"/>
      <c r="AD139" s="15"/>
      <c r="AE139" s="6"/>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row>
    <row r="140" spans="1:58" ht="15.75" x14ac:dyDescent="0.25">
      <c r="A140" s="34"/>
      <c r="B140" s="84">
        <f>'trans site'!B140</f>
        <v>0</v>
      </c>
      <c r="C140" s="72">
        <f>'trans site'!C140</f>
        <v>0</v>
      </c>
      <c r="D140" s="73">
        <f>'trans site'!D140</f>
        <v>0</v>
      </c>
      <c r="E140" s="35" t="e">
        <f>#REF!</f>
        <v>#REF!</v>
      </c>
      <c r="F140" s="36">
        <f>'trans factors'!$C$10</f>
        <v>33</v>
      </c>
      <c r="G140" s="37" t="e">
        <f t="shared" si="14"/>
        <v>#REF!</v>
      </c>
      <c r="H140" s="36">
        <f t="shared" si="17"/>
        <v>0</v>
      </c>
      <c r="I140" s="35" t="e">
        <f>$G$152*#REF!</f>
        <v>#REF!</v>
      </c>
      <c r="J140" s="38" t="e">
        <f>#REF!*#REF!*#REF!</f>
        <v>#REF!</v>
      </c>
      <c r="K140" s="38" t="e">
        <f t="shared" si="15"/>
        <v>#REF!</v>
      </c>
      <c r="L140" s="222"/>
      <c r="M140" s="3">
        <f t="shared" si="18"/>
        <v>0</v>
      </c>
      <c r="N140" s="89" t="str">
        <f t="shared" si="19"/>
        <v/>
      </c>
      <c r="O140" s="79">
        <v>5</v>
      </c>
      <c r="P140" s="39" t="e">
        <f>IF(M140/F140&lt;#REF!,M140/F140,#REF!)</f>
        <v>#REF!</v>
      </c>
      <c r="Q140" s="88">
        <f>'trans site'!I140</f>
        <v>0</v>
      </c>
      <c r="R140" s="81">
        <f>'trans site'!J140</f>
        <v>0</v>
      </c>
      <c r="S140" s="82" t="b">
        <f>IF(AND(Q140="n",R140="n"),'trans factors'!$C$7,IF(AND(Q140="y",R140="n"),'trans factors'!$C$8,IF(AND(Q140="y",R140="y"),'trans factors'!$C$8*(1+'trans factors'!$C$9),IF(AND(Q140="n",R140="y"),'trans factors'!$C$7*(1+'trans factors'!$C$9)))))</f>
        <v>0</v>
      </c>
      <c r="T140" s="198">
        <f>IF('trans site'!E140&lt;'trans factors'!C$10,'trans factors'!C$10/'trans site'!F140,'trans site'!E140/'trans site'!F140)*M140</f>
        <v>0</v>
      </c>
      <c r="U140" s="83">
        <f>IF(Q140="y",0,IF(T140&gt;'trans factors'!C$11,T140-'trans factors'!C$11,0))</f>
        <v>0</v>
      </c>
      <c r="V140" s="109">
        <f>'trans factors'!C$14</f>
        <v>1</v>
      </c>
      <c r="W140" s="109" t="str">
        <f t="shared" si="16"/>
        <v/>
      </c>
      <c r="X140" s="172"/>
      <c r="Y140" s="40">
        <f>IF(M140="0",0,IF(M140="","",IF(Q140="y",S140*T140*V140,((S140*(T140-U140)*V140)+(S140/('trans factors'!C$7/'trans factors'!C$8)*U140)*V140))))+X140</f>
        <v>0</v>
      </c>
      <c r="Z140" s="41"/>
      <c r="AA140" s="119" t="s">
        <v>48</v>
      </c>
      <c r="AB140" s="12"/>
      <c r="AD140" s="15"/>
      <c r="AE140" s="6"/>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row>
    <row r="141" spans="1:58" ht="15.75" x14ac:dyDescent="0.25">
      <c r="A141" s="34"/>
      <c r="B141" s="84">
        <f>'trans site'!B141</f>
        <v>0</v>
      </c>
      <c r="C141" s="72">
        <f>'trans site'!C141</f>
        <v>0</v>
      </c>
      <c r="D141" s="73">
        <f>'trans site'!D141</f>
        <v>0</v>
      </c>
      <c r="E141" s="35" t="e">
        <f>#REF!</f>
        <v>#REF!</v>
      </c>
      <c r="F141" s="36">
        <f>'trans factors'!$C$10</f>
        <v>33</v>
      </c>
      <c r="G141" s="37" t="e">
        <f t="shared" si="14"/>
        <v>#REF!</v>
      </c>
      <c r="H141" s="36">
        <f t="shared" si="17"/>
        <v>0</v>
      </c>
      <c r="I141" s="35" t="e">
        <f>$G$152*#REF!</f>
        <v>#REF!</v>
      </c>
      <c r="J141" s="38" t="e">
        <f>#REF!*#REF!*#REF!</f>
        <v>#REF!</v>
      </c>
      <c r="K141" s="38" t="e">
        <f t="shared" si="9"/>
        <v>#REF!</v>
      </c>
      <c r="L141" s="222"/>
      <c r="M141" s="3">
        <f t="shared" si="18"/>
        <v>0</v>
      </c>
      <c r="N141" s="89" t="str">
        <f t="shared" si="19"/>
        <v/>
      </c>
      <c r="O141" s="79">
        <v>5</v>
      </c>
      <c r="P141" s="39" t="e">
        <f>IF(M141/F141&lt;#REF!,M141/F141,#REF!)</f>
        <v>#REF!</v>
      </c>
      <c r="Q141" s="88">
        <f>'trans site'!I141</f>
        <v>0</v>
      </c>
      <c r="R141" s="81">
        <f>'trans site'!J141</f>
        <v>0</v>
      </c>
      <c r="S141" s="82" t="b">
        <f>IF(AND(Q141="n",R141="n"),'trans factors'!$C$7,IF(AND(Q141="y",R141="n"),'trans factors'!$C$8,IF(AND(Q141="y",R141="y"),'trans factors'!$C$8*(1+'trans factors'!$C$9),IF(AND(Q141="n",R141="y"),'trans factors'!$C$7*(1+'trans factors'!$C$9)))))</f>
        <v>0</v>
      </c>
      <c r="T141" s="198">
        <f>IF('trans site'!E141&lt;'trans factors'!C$10,'trans factors'!C$10/'trans site'!F141,'trans site'!E141/'trans site'!F141)*M141</f>
        <v>0</v>
      </c>
      <c r="U141" s="83">
        <f>IF(Q141="y",0,IF(T141&gt;'trans factors'!C$11,T141-'trans factors'!C$11,0))</f>
        <v>0</v>
      </c>
      <c r="V141" s="109">
        <f>'trans factors'!C$14</f>
        <v>1</v>
      </c>
      <c r="W141" s="109" t="str">
        <f t="shared" si="16"/>
        <v/>
      </c>
      <c r="X141" s="172"/>
      <c r="Y141" s="40">
        <f>IF(M141="0",0,IF(M141="","",IF(Q141="y",S141*T141*V141,((S141*(T141-U141)*V141)+(S141/('trans factors'!C$7/'trans factors'!C$8)*U141)*V141))))+X141</f>
        <v>0</v>
      </c>
      <c r="Z141" s="41"/>
      <c r="AA141" s="116"/>
      <c r="AB141" s="12"/>
      <c r="AC141" s="116"/>
      <c r="AE141" s="6"/>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row>
    <row r="142" spans="1:58" ht="15.75" x14ac:dyDescent="0.25">
      <c r="A142" s="34"/>
      <c r="B142" s="84">
        <f>'trans site'!B142</f>
        <v>0</v>
      </c>
      <c r="C142" s="72">
        <f>'trans site'!C142</f>
        <v>0</v>
      </c>
      <c r="D142" s="73">
        <f>'trans site'!D142</f>
        <v>0</v>
      </c>
      <c r="E142" s="35" t="e">
        <f>#REF!</f>
        <v>#REF!</v>
      </c>
      <c r="F142" s="36">
        <f>'trans factors'!$C$10</f>
        <v>33</v>
      </c>
      <c r="G142" s="37" t="e">
        <f t="shared" si="8"/>
        <v>#REF!</v>
      </c>
      <c r="H142" s="36">
        <f t="shared" si="17"/>
        <v>0</v>
      </c>
      <c r="I142" s="35" t="e">
        <f>$G$152*#REF!</f>
        <v>#REF!</v>
      </c>
      <c r="J142" s="38" t="e">
        <f>#REF!*#REF!*#REF!</f>
        <v>#REF!</v>
      </c>
      <c r="K142" s="38" t="e">
        <f t="shared" si="9"/>
        <v>#REF!</v>
      </c>
      <c r="L142" s="222"/>
      <c r="M142" s="3">
        <f t="shared" si="18"/>
        <v>0</v>
      </c>
      <c r="N142" s="89" t="str">
        <f t="shared" si="19"/>
        <v/>
      </c>
      <c r="O142" s="79">
        <v>5</v>
      </c>
      <c r="P142" s="39" t="e">
        <f>IF(M142/F142&lt;#REF!,M142/F142,#REF!)</f>
        <v>#REF!</v>
      </c>
      <c r="Q142" s="88">
        <f>'trans site'!I142</f>
        <v>0</v>
      </c>
      <c r="R142" s="81">
        <f>'trans site'!J142</f>
        <v>0</v>
      </c>
      <c r="S142" s="82" t="b">
        <f>IF(AND(Q142="n",R142="n"),'trans factors'!$C$7,IF(AND(Q142="y",R142="n"),'trans factors'!$C$8,IF(AND(Q142="y",R142="y"),'trans factors'!$C$8*(1+'trans factors'!$C$9),IF(AND(Q142="n",R142="y"),'trans factors'!$C$7*(1+'trans factors'!$C$9)))))</f>
        <v>0</v>
      </c>
      <c r="T142" s="198">
        <f>IF('trans site'!E142&lt;'trans factors'!C$10,'trans factors'!C$10/'trans site'!F142,'trans site'!E142/'trans site'!F142)*M142</f>
        <v>0</v>
      </c>
      <c r="U142" s="83">
        <f>IF(Q142="y",0,IF(T142&gt;'trans factors'!C$11,T142-'trans factors'!C$11,0))</f>
        <v>0</v>
      </c>
      <c r="V142" s="109">
        <f>'trans factors'!C$14</f>
        <v>1</v>
      </c>
      <c r="W142" s="109" t="str">
        <f t="shared" si="16"/>
        <v/>
      </c>
      <c r="X142" s="172"/>
      <c r="Y142" s="40">
        <f>IF(M142="0",0,IF(M142="","",IF(Q142="y",S142*T142*V142,((S142*(T142-U142)*V142)+(S142/('trans factors'!C$7/'trans factors'!C$8)*U142)*V142))))+X142</f>
        <v>0</v>
      </c>
      <c r="Z142" s="41"/>
      <c r="AB142" s="12"/>
      <c r="AC142" s="116"/>
      <c r="AE142" s="6"/>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row>
    <row r="143" spans="1:58" ht="15.75" x14ac:dyDescent="0.25">
      <c r="A143" s="34"/>
      <c r="B143" s="84">
        <f>'trans site'!B143</f>
        <v>0</v>
      </c>
      <c r="C143" s="72">
        <f>'trans site'!C143</f>
        <v>0</v>
      </c>
      <c r="D143" s="73">
        <f>'trans site'!D143</f>
        <v>0</v>
      </c>
      <c r="E143" s="35" t="e">
        <f>#REF!</f>
        <v>#REF!</v>
      </c>
      <c r="F143" s="36">
        <f>'trans factors'!$C$10</f>
        <v>33</v>
      </c>
      <c r="G143" s="37" t="e">
        <f t="shared" si="8"/>
        <v>#REF!</v>
      </c>
      <c r="H143" s="36">
        <f t="shared" si="17"/>
        <v>0</v>
      </c>
      <c r="I143" s="35" t="e">
        <f>$G$152*#REF!</f>
        <v>#REF!</v>
      </c>
      <c r="J143" s="38" t="e">
        <f>#REF!*#REF!*#REF!</f>
        <v>#REF!</v>
      </c>
      <c r="K143" s="38" t="e">
        <f t="shared" si="9"/>
        <v>#REF!</v>
      </c>
      <c r="L143" s="222"/>
      <c r="M143" s="3">
        <f t="shared" si="18"/>
        <v>0</v>
      </c>
      <c r="N143" s="89" t="str">
        <f t="shared" si="19"/>
        <v/>
      </c>
      <c r="O143" s="79">
        <v>5</v>
      </c>
      <c r="P143" s="39" t="e">
        <f>IF(M143/F143&lt;#REF!,M143/F143,#REF!)</f>
        <v>#REF!</v>
      </c>
      <c r="Q143" s="88">
        <f>'trans site'!I143</f>
        <v>0</v>
      </c>
      <c r="R143" s="81">
        <f>'trans site'!J143</f>
        <v>0</v>
      </c>
      <c r="S143" s="82" t="b">
        <f>IF(AND(Q143="n",R143="n"),'trans factors'!$C$7,IF(AND(Q143="y",R143="n"),'trans factors'!$C$8,IF(AND(Q143="y",R143="y"),'trans factors'!$C$8*(1+'trans factors'!$C$9),IF(AND(Q143="n",R143="y"),'trans factors'!$C$7*(1+'trans factors'!$C$9)))))</f>
        <v>0</v>
      </c>
      <c r="T143" s="198">
        <f>IF('trans site'!E143&lt;'trans factors'!C$10,'trans factors'!C$10/'trans site'!F143,'trans site'!E143/'trans site'!F143)*M143</f>
        <v>0</v>
      </c>
      <c r="U143" s="83">
        <f>IF(Q143="y",0,IF(T143&gt;'trans factors'!C$11,T143-'trans factors'!C$11,0))</f>
        <v>0</v>
      </c>
      <c r="V143" s="109">
        <f>'trans factors'!C$14</f>
        <v>1</v>
      </c>
      <c r="W143" s="109" t="str">
        <f t="shared" si="16"/>
        <v/>
      </c>
      <c r="X143" s="172"/>
      <c r="Y143" s="40">
        <f>IF(M143="0",0,IF(M143="","",IF(Q143="y",S143*T143*V143,((S143*(T143-U143)*V143)+(S143/('trans factors'!C$7/'trans factors'!C$8)*U143)*V143))))+X143</f>
        <v>0</v>
      </c>
      <c r="Z143" s="41"/>
      <c r="AB143" s="12"/>
      <c r="AE143" s="6"/>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row>
    <row r="144" spans="1:58" ht="15.75" x14ac:dyDescent="0.25">
      <c r="A144" s="34"/>
      <c r="B144" s="84">
        <f>'trans site'!B144</f>
        <v>0</v>
      </c>
      <c r="C144" s="72">
        <f>'trans site'!C144</f>
        <v>0</v>
      </c>
      <c r="D144" s="73">
        <f>'trans site'!D144</f>
        <v>0</v>
      </c>
      <c r="E144" s="35" t="e">
        <f>#REF!</f>
        <v>#REF!</v>
      </c>
      <c r="F144" s="36">
        <f>'trans factors'!$C$10</f>
        <v>33</v>
      </c>
      <c r="G144" s="37" t="e">
        <f t="shared" si="8"/>
        <v>#REF!</v>
      </c>
      <c r="H144" s="36">
        <f t="shared" si="17"/>
        <v>0</v>
      </c>
      <c r="I144" s="35" t="e">
        <f>$G$152*#REF!</f>
        <v>#REF!</v>
      </c>
      <c r="J144" s="38" t="e">
        <f>#REF!*#REF!*#REF!</f>
        <v>#REF!</v>
      </c>
      <c r="K144" s="38" t="e">
        <f t="shared" si="9"/>
        <v>#REF!</v>
      </c>
      <c r="L144" s="222"/>
      <c r="M144" s="3">
        <f t="shared" si="18"/>
        <v>0</v>
      </c>
      <c r="N144" s="89" t="str">
        <f t="shared" si="19"/>
        <v/>
      </c>
      <c r="O144" s="79">
        <v>5</v>
      </c>
      <c r="P144" s="39" t="e">
        <f>IF(M144/F144&lt;#REF!,M144/F144,#REF!)</f>
        <v>#REF!</v>
      </c>
      <c r="Q144" s="88">
        <f>'trans site'!I144</f>
        <v>0</v>
      </c>
      <c r="R144" s="81">
        <f>'trans site'!J144</f>
        <v>0</v>
      </c>
      <c r="S144" s="82" t="b">
        <f>IF(AND(Q144="n",R144="n"),'trans factors'!$C$7,IF(AND(Q144="y",R144="n"),'trans factors'!$C$8,IF(AND(Q144="y",R144="y"),'trans factors'!$C$8*(1+'trans factors'!$C$9),IF(AND(Q144="n",R144="y"),'trans factors'!$C$7*(1+'trans factors'!$C$9)))))</f>
        <v>0</v>
      </c>
      <c r="T144" s="198">
        <f>IF('trans site'!E144&lt;'trans factors'!C$10,'trans factors'!C$10/'trans site'!F144,'trans site'!E144/'trans site'!F144)*M144</f>
        <v>0</v>
      </c>
      <c r="U144" s="83">
        <f>IF(Q144="y",0,IF(T144&gt;'trans factors'!C$11,T144-'trans factors'!C$11,0))</f>
        <v>0</v>
      </c>
      <c r="V144" s="109">
        <f>'trans factors'!C$14</f>
        <v>1</v>
      </c>
      <c r="W144" s="109" t="str">
        <f t="shared" si="16"/>
        <v/>
      </c>
      <c r="X144" s="172"/>
      <c r="Y144" s="40">
        <f>IF(M144="0",0,IF(M144="","",IF(Q144="y",S144*T144*V144,((S144*(T144-U144)*V144)+(S144/('trans factors'!C$7/'trans factors'!C$8)*U144)*V144))))+X144</f>
        <v>0</v>
      </c>
      <c r="Z144" s="41"/>
      <c r="AB144" s="12"/>
      <c r="AE144" s="6"/>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row>
    <row r="145" spans="1:58" ht="15.75" x14ac:dyDescent="0.25">
      <c r="A145" s="34"/>
      <c r="B145" s="84">
        <f>'trans site'!B145</f>
        <v>0</v>
      </c>
      <c r="C145" s="72">
        <f>'trans site'!C145</f>
        <v>0</v>
      </c>
      <c r="D145" s="73">
        <f>'trans site'!D145</f>
        <v>0</v>
      </c>
      <c r="E145" s="35" t="e">
        <f>#REF!</f>
        <v>#REF!</v>
      </c>
      <c r="F145" s="36">
        <f>'trans factors'!$C$10</f>
        <v>33</v>
      </c>
      <c r="G145" s="37" t="e">
        <f t="shared" si="8"/>
        <v>#REF!</v>
      </c>
      <c r="H145" s="36">
        <f t="shared" si="17"/>
        <v>0</v>
      </c>
      <c r="I145" s="35" t="e">
        <f>$G$152*#REF!</f>
        <v>#REF!</v>
      </c>
      <c r="J145" s="38" t="e">
        <f>#REF!*#REF!*#REF!</f>
        <v>#REF!</v>
      </c>
      <c r="K145" s="38" t="e">
        <f t="shared" si="9"/>
        <v>#REF!</v>
      </c>
      <c r="L145" s="222"/>
      <c r="M145" s="3">
        <f t="shared" si="18"/>
        <v>0</v>
      </c>
      <c r="N145" s="89" t="str">
        <f t="shared" si="19"/>
        <v/>
      </c>
      <c r="O145" s="79">
        <v>5</v>
      </c>
      <c r="P145" s="39" t="e">
        <f>IF(M145/F145&lt;#REF!,M145/F145,#REF!)</f>
        <v>#REF!</v>
      </c>
      <c r="Q145" s="88">
        <f>'trans site'!I145</f>
        <v>0</v>
      </c>
      <c r="R145" s="81">
        <f>'trans site'!J145</f>
        <v>0</v>
      </c>
      <c r="S145" s="82" t="b">
        <f>IF(AND(Q145="n",R145="n"),'trans factors'!$C$7,IF(AND(Q145="y",R145="n"),'trans factors'!$C$8,IF(AND(Q145="y",R145="y"),'trans factors'!$C$8*(1+'trans factors'!$C$9),IF(AND(Q145="n",R145="y"),'trans factors'!$C$7*(1+'trans factors'!$C$9)))))</f>
        <v>0</v>
      </c>
      <c r="T145" s="198">
        <f>IF('trans site'!E145&lt;'trans factors'!C$10,'trans factors'!C$10/'trans site'!F145,'trans site'!E145/'trans site'!F145)*M145</f>
        <v>0</v>
      </c>
      <c r="U145" s="83">
        <f>IF(Q145="y",0,IF(T145&gt;'trans factors'!C$11,T145-'trans factors'!C$11,0))</f>
        <v>0</v>
      </c>
      <c r="V145" s="109">
        <f>'trans factors'!C$14</f>
        <v>1</v>
      </c>
      <c r="W145" s="109" t="str">
        <f t="shared" si="16"/>
        <v/>
      </c>
      <c r="X145" s="172"/>
      <c r="Y145" s="40">
        <f>IF(M145="0",0,IF(M145="","",IF(Q145="y",S145*T145*V145,((S145*(T145-U145)*V145)+(S145/('trans factors'!C$7/'trans factors'!C$8)*U145)*V145))))+X145</f>
        <v>0</v>
      </c>
      <c r="Z145" s="41"/>
      <c r="AB145" s="12"/>
      <c r="AE145" s="6"/>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row>
    <row r="146" spans="1:58" ht="15.75" x14ac:dyDescent="0.25">
      <c r="A146" s="34"/>
      <c r="B146" s="84">
        <f>'trans site'!B146</f>
        <v>0</v>
      </c>
      <c r="C146" s="72">
        <f>'trans site'!C146</f>
        <v>0</v>
      </c>
      <c r="D146" s="73">
        <f>'trans site'!D146</f>
        <v>0</v>
      </c>
      <c r="E146" s="35" t="e">
        <f>#REF!</f>
        <v>#REF!</v>
      </c>
      <c r="F146" s="36">
        <f>'trans factors'!$C$10</f>
        <v>33</v>
      </c>
      <c r="G146" s="37" t="e">
        <f t="shared" si="8"/>
        <v>#REF!</v>
      </c>
      <c r="H146" s="36">
        <f t="shared" si="17"/>
        <v>0</v>
      </c>
      <c r="I146" s="35" t="e">
        <f>$G$152*#REF!</f>
        <v>#REF!</v>
      </c>
      <c r="J146" s="38" t="e">
        <f>#REF!*#REF!*#REF!</f>
        <v>#REF!</v>
      </c>
      <c r="K146" s="38" t="e">
        <f t="shared" si="9"/>
        <v>#REF!</v>
      </c>
      <c r="L146" s="222"/>
      <c r="M146" s="3">
        <f t="shared" si="18"/>
        <v>0</v>
      </c>
      <c r="N146" s="89" t="str">
        <f t="shared" si="19"/>
        <v/>
      </c>
      <c r="O146" s="79">
        <v>5</v>
      </c>
      <c r="P146" s="39" t="e">
        <f>IF(M146/F146&lt;#REF!,M146/F146,#REF!)</f>
        <v>#REF!</v>
      </c>
      <c r="Q146" s="88">
        <f>'trans site'!I146</f>
        <v>0</v>
      </c>
      <c r="R146" s="81">
        <f>'trans site'!J146</f>
        <v>0</v>
      </c>
      <c r="S146" s="82" t="b">
        <f>IF(AND(Q146="n",R146="n"),'trans factors'!$C$7,IF(AND(Q146="y",R146="n"),'trans factors'!$C$8,IF(AND(Q146="y",R146="y"),'trans factors'!$C$8*(1+'trans factors'!$C$9),IF(AND(Q146="n",R146="y"),'trans factors'!$C$7*(1+'trans factors'!$C$9)))))</f>
        <v>0</v>
      </c>
      <c r="T146" s="198">
        <f>IF('trans site'!E146&lt;'trans factors'!C$10,'trans factors'!C$10/'trans site'!F146,'trans site'!E146/'trans site'!F146)*M146</f>
        <v>0</v>
      </c>
      <c r="U146" s="83">
        <f>IF(Q146="y",0,IF(T146&gt;'trans factors'!C$11,T146-'trans factors'!C$11,0))</f>
        <v>0</v>
      </c>
      <c r="V146" s="109">
        <f>'trans factors'!C$14</f>
        <v>1</v>
      </c>
      <c r="W146" s="109" t="str">
        <f t="shared" si="16"/>
        <v/>
      </c>
      <c r="X146" s="172"/>
      <c r="Y146" s="40">
        <f>IF(M146="0",0,IF(M146="","",IF(Q146="y",S146*T146*V146,((S146*(T146-U146)*V146)+(S146/('trans factors'!C$7/'trans factors'!C$8)*U146)*V146))))+X146</f>
        <v>0</v>
      </c>
      <c r="Z146" s="41"/>
      <c r="AB146" s="12"/>
      <c r="AE146" s="6"/>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row>
    <row r="147" spans="1:58" ht="15.75" x14ac:dyDescent="0.25">
      <c r="A147" s="34"/>
      <c r="B147" s="84">
        <f>'trans site'!B147</f>
        <v>0</v>
      </c>
      <c r="C147" s="72">
        <f>'trans site'!C147</f>
        <v>0</v>
      </c>
      <c r="D147" s="73">
        <f>'trans site'!D147</f>
        <v>0</v>
      </c>
      <c r="E147" s="35" t="e">
        <f>#REF!</f>
        <v>#REF!</v>
      </c>
      <c r="F147" s="36">
        <f>'trans factors'!$C$10</f>
        <v>33</v>
      </c>
      <c r="G147" s="37" t="e">
        <f t="shared" si="8"/>
        <v>#REF!</v>
      </c>
      <c r="H147" s="36">
        <f t="shared" si="17"/>
        <v>0</v>
      </c>
      <c r="I147" s="35" t="e">
        <f>$G$152*#REF!</f>
        <v>#REF!</v>
      </c>
      <c r="J147" s="38" t="e">
        <f>#REF!*#REF!*#REF!</f>
        <v>#REF!</v>
      </c>
      <c r="K147" s="38" t="e">
        <f t="shared" si="9"/>
        <v>#REF!</v>
      </c>
      <c r="L147" s="222"/>
      <c r="M147" s="3">
        <f t="shared" si="18"/>
        <v>0</v>
      </c>
      <c r="N147" s="89" t="str">
        <f t="shared" si="19"/>
        <v/>
      </c>
      <c r="O147" s="79">
        <v>5</v>
      </c>
      <c r="P147" s="39" t="e">
        <f>IF(M147/F147&lt;#REF!,M147/F147,#REF!)</f>
        <v>#REF!</v>
      </c>
      <c r="Q147" s="88">
        <f>'trans site'!I147</f>
        <v>0</v>
      </c>
      <c r="R147" s="81">
        <f>'trans site'!J147</f>
        <v>0</v>
      </c>
      <c r="S147" s="82" t="b">
        <f>IF(AND(Q147="n",R147="n"),'trans factors'!$C$7,IF(AND(Q147="y",R147="n"),'trans factors'!$C$8,IF(AND(Q147="y",R147="y"),'trans factors'!$C$8*(1+'trans factors'!$C$9),IF(AND(Q147="n",R147="y"),'trans factors'!$C$7*(1+'trans factors'!$C$9)))))</f>
        <v>0</v>
      </c>
      <c r="T147" s="198">
        <f>IF('trans site'!E147&lt;'trans factors'!C$10,'trans factors'!C$10/'trans site'!F147,'trans site'!E147/'trans site'!F147)*M147</f>
        <v>0</v>
      </c>
      <c r="U147" s="83">
        <f>IF(Q147="y",0,IF(T147&gt;'trans factors'!C$11,T147-'trans factors'!C$11,0))</f>
        <v>0</v>
      </c>
      <c r="V147" s="109">
        <f>'trans factors'!C$14</f>
        <v>1</v>
      </c>
      <c r="W147" s="109" t="str">
        <f t="shared" si="16"/>
        <v/>
      </c>
      <c r="X147" s="172"/>
      <c r="Y147" s="40">
        <f>IF(M147="0",0,IF(M147="","",IF(Q147="y",S147*T147*V147,((S147*(T147-U147)*V147)+(S147/('trans factors'!C$7/'trans factors'!C$8)*U147)*V147))))+X147</f>
        <v>0</v>
      </c>
      <c r="Z147" s="41"/>
      <c r="AB147" s="12"/>
      <c r="AE147" s="6"/>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row>
    <row r="148" spans="1:58" ht="15.75" x14ac:dyDescent="0.25">
      <c r="A148" s="34"/>
      <c r="B148" s="84">
        <f>'trans site'!B148</f>
        <v>0</v>
      </c>
      <c r="C148" s="72">
        <f>'trans site'!C148</f>
        <v>0</v>
      </c>
      <c r="D148" s="73">
        <f>'trans site'!D148</f>
        <v>0</v>
      </c>
      <c r="E148" s="35" t="e">
        <f>#REF!</f>
        <v>#REF!</v>
      </c>
      <c r="F148" s="36">
        <f>'trans factors'!$C$10</f>
        <v>33</v>
      </c>
      <c r="G148" s="37" t="e">
        <f t="shared" si="8"/>
        <v>#REF!</v>
      </c>
      <c r="H148" s="36">
        <f t="shared" si="17"/>
        <v>0</v>
      </c>
      <c r="I148" s="35" t="e">
        <f>$G$152*#REF!</f>
        <v>#REF!</v>
      </c>
      <c r="J148" s="38" t="e">
        <f>#REF!*#REF!*#REF!</f>
        <v>#REF!</v>
      </c>
      <c r="K148" s="38" t="e">
        <f t="shared" si="9"/>
        <v>#REF!</v>
      </c>
      <c r="L148" s="222"/>
      <c r="M148" s="3">
        <f t="shared" si="18"/>
        <v>0</v>
      </c>
      <c r="N148" s="89" t="str">
        <f t="shared" si="19"/>
        <v/>
      </c>
      <c r="O148" s="79">
        <v>5</v>
      </c>
      <c r="P148" s="39" t="e">
        <f>IF(M148/F148&lt;#REF!,M148/F148,#REF!)</f>
        <v>#REF!</v>
      </c>
      <c r="Q148" s="88">
        <f>'trans site'!I148</f>
        <v>0</v>
      </c>
      <c r="R148" s="81">
        <f>'trans site'!J148</f>
        <v>0</v>
      </c>
      <c r="S148" s="82" t="b">
        <f>IF(AND(Q148="n",R148="n"),'trans factors'!$C$7,IF(AND(Q148="y",R148="n"),'trans factors'!$C$8,IF(AND(Q148="y",R148="y"),'trans factors'!$C$8*(1+'trans factors'!$C$9),IF(AND(Q148="n",R148="y"),'trans factors'!$C$7*(1+'trans factors'!$C$9)))))</f>
        <v>0</v>
      </c>
      <c r="T148" s="198">
        <f>IF('trans site'!E148&lt;'trans factors'!C$10,'trans factors'!C$10/'trans site'!F148,'trans site'!E148/'trans site'!F148)*M148</f>
        <v>0</v>
      </c>
      <c r="U148" s="83">
        <f>IF(Q148="y",0,IF(T148&gt;'trans factors'!C$11,T148-'trans factors'!C$11,0))</f>
        <v>0</v>
      </c>
      <c r="V148" s="109">
        <f>'trans factors'!C$14</f>
        <v>1</v>
      </c>
      <c r="W148" s="109" t="str">
        <f t="shared" si="16"/>
        <v/>
      </c>
      <c r="X148" s="172"/>
      <c r="Y148" s="40">
        <f>IF(M148="0",0,IF(M148="","",IF(Q148="y",S148*T148*V148,((S148*(T148-U148)*V148)+(S148/('trans factors'!C$7/'trans factors'!C$8)*U148)*V148))))+X148</f>
        <v>0</v>
      </c>
      <c r="Z148" s="41"/>
      <c r="AB148" s="12"/>
      <c r="AE148" s="6"/>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row>
    <row r="149" spans="1:58" ht="15.75" x14ac:dyDescent="0.25">
      <c r="A149" s="34"/>
      <c r="B149" s="84">
        <f>'trans site'!B149</f>
        <v>0</v>
      </c>
      <c r="C149" s="72">
        <f>'trans site'!C149</f>
        <v>0</v>
      </c>
      <c r="D149" s="73">
        <f>'trans site'!D149</f>
        <v>0</v>
      </c>
      <c r="E149" s="35" t="e">
        <f>#REF!</f>
        <v>#REF!</v>
      </c>
      <c r="F149" s="36">
        <f>'trans factors'!$C$10</f>
        <v>33</v>
      </c>
      <c r="G149" s="37" t="e">
        <f t="shared" si="8"/>
        <v>#REF!</v>
      </c>
      <c r="H149" s="36">
        <f t="shared" si="17"/>
        <v>0</v>
      </c>
      <c r="I149" s="35" t="e">
        <f>$G$152*#REF!</f>
        <v>#REF!</v>
      </c>
      <c r="J149" s="38" t="e">
        <f>#REF!*#REF!*#REF!</f>
        <v>#REF!</v>
      </c>
      <c r="K149" s="38" t="e">
        <f t="shared" si="9"/>
        <v>#REF!</v>
      </c>
      <c r="L149" s="222"/>
      <c r="M149" s="3">
        <f t="shared" si="18"/>
        <v>0</v>
      </c>
      <c r="N149" s="89" t="str">
        <f t="shared" si="19"/>
        <v/>
      </c>
      <c r="O149" s="79">
        <v>5</v>
      </c>
      <c r="P149" s="39" t="e">
        <f>IF(M149/F149&lt;#REF!,M149/F149,#REF!)</f>
        <v>#REF!</v>
      </c>
      <c r="Q149" s="88">
        <f>'trans site'!I149</f>
        <v>0</v>
      </c>
      <c r="R149" s="81">
        <f>'trans site'!J149</f>
        <v>0</v>
      </c>
      <c r="S149" s="82" t="b">
        <f>IF(AND(Q149="n",R149="n"),'trans factors'!$C$7,IF(AND(Q149="y",R149="n"),'trans factors'!$C$8,IF(AND(Q149="y",R149="y"),'trans factors'!$C$8*(1+'trans factors'!$C$9),IF(AND(Q149="n",R149="y"),'trans factors'!$C$7*(1+'trans factors'!$C$9)))))</f>
        <v>0</v>
      </c>
      <c r="T149" s="198">
        <f>IF('trans site'!E149&lt;'trans factors'!C$10,'trans factors'!C$10/'trans site'!F149,'trans site'!E149/'trans site'!F149)*M149</f>
        <v>0</v>
      </c>
      <c r="U149" s="83">
        <f>IF(Q149="y",0,IF(T149&gt;'trans factors'!C$11,T149-'trans factors'!C$11,0))</f>
        <v>0</v>
      </c>
      <c r="V149" s="109">
        <f>'trans factors'!C$14</f>
        <v>1</v>
      </c>
      <c r="W149" s="109" t="str">
        <f t="shared" si="16"/>
        <v/>
      </c>
      <c r="X149" s="172"/>
      <c r="Y149" s="40">
        <f>IF(M149="0",0,IF(M149="","",IF(Q149="y",S149*T149*V149,((S149*(T149-U149)*V149)+(S149/('trans factors'!C$7/'trans factors'!C$8)*U149)*V149))))+X149</f>
        <v>0</v>
      </c>
      <c r="Z149" s="41"/>
      <c r="AB149" s="12"/>
      <c r="AE149" s="6"/>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row>
    <row r="150" spans="1:58" ht="15.75" x14ac:dyDescent="0.25">
      <c r="A150" s="34"/>
      <c r="B150" s="84">
        <f>'trans site'!B150</f>
        <v>0</v>
      </c>
      <c r="C150" s="72">
        <f>'trans site'!C150</f>
        <v>0</v>
      </c>
      <c r="D150" s="73">
        <f>'trans site'!D150</f>
        <v>0</v>
      </c>
      <c r="E150" s="35" t="e">
        <f>#REF!</f>
        <v>#REF!</v>
      </c>
      <c r="F150" s="36">
        <f>'trans factors'!$C$10</f>
        <v>33</v>
      </c>
      <c r="G150" s="37" t="e">
        <f>E150*F150</f>
        <v>#REF!</v>
      </c>
      <c r="H150" s="36">
        <f t="shared" si="17"/>
        <v>0</v>
      </c>
      <c r="I150" s="35" t="e">
        <f>$G$152*#REF!</f>
        <v>#REF!</v>
      </c>
      <c r="J150" s="38" t="e">
        <f>#REF!*#REF!*#REF!</f>
        <v>#REF!</v>
      </c>
      <c r="K150" s="38" t="e">
        <f>I150+J150</f>
        <v>#REF!</v>
      </c>
      <c r="L150" s="222"/>
      <c r="M150" s="3">
        <f t="shared" si="18"/>
        <v>0</v>
      </c>
      <c r="N150" s="89" t="str">
        <f t="shared" si="19"/>
        <v/>
      </c>
      <c r="O150" s="79">
        <v>5</v>
      </c>
      <c r="P150" s="39" t="e">
        <f>IF(M150/F150&lt;#REF!,M150/F150,#REF!)</f>
        <v>#REF!</v>
      </c>
      <c r="Q150" s="88">
        <f>'trans site'!I150</f>
        <v>0</v>
      </c>
      <c r="R150" s="81">
        <f>'trans site'!J150</f>
        <v>0</v>
      </c>
      <c r="S150" s="82" t="b">
        <f>IF(AND(Q150="n",R150="n"),'trans factors'!$C$7,IF(AND(Q150="y",R150="n"),'trans factors'!$C$8,IF(AND(Q150="y",R150="y"),'trans factors'!$C$8*(1+'trans factors'!$C$9),IF(AND(Q150="n",R150="y"),'trans factors'!$C$7*(1+'trans factors'!$C$9)))))</f>
        <v>0</v>
      </c>
      <c r="T150" s="198">
        <f>IF('trans site'!E150&lt;'trans factors'!C$10,'trans factors'!C$10/'trans site'!F150,'trans site'!E150/'trans site'!F150)*M150</f>
        <v>0</v>
      </c>
      <c r="U150" s="83">
        <f>IF(Q150="y",0,IF(T150&gt;'trans factors'!C$11,T150-'trans factors'!C$11,0))</f>
        <v>0</v>
      </c>
      <c r="V150" s="109">
        <f>'trans factors'!C$14</f>
        <v>1</v>
      </c>
      <c r="W150" s="109" t="str">
        <f>IF(AND(Q150="n",R150="n"),$AA$123,IF(AND(Q150="n",R150="y"),$AA$124,IF(AND(Q150="y",R150="n"),$AA$122,IF(AND(Q150="y",R150="y"),$AA$125,""))))</f>
        <v/>
      </c>
      <c r="X150" s="172"/>
      <c r="Y150" s="40">
        <f>IF(M150="0",0,IF(M150="","",IF(Q150="y",S150*T150*V150,((S150*(T150-U150)*V150)+(S150/('trans factors'!C$7/'trans factors'!C$8)*U150)*V150))))+X150</f>
        <v>0</v>
      </c>
      <c r="Z150" s="41"/>
      <c r="AB150" s="12"/>
      <c r="AE150" s="6"/>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row>
    <row r="151" spans="1:58" ht="16.5" thickBot="1" x14ac:dyDescent="0.3">
      <c r="A151" s="34"/>
      <c r="B151" s="74"/>
      <c r="C151" s="6"/>
      <c r="D151" s="6"/>
      <c r="E151" s="5"/>
      <c r="F151" s="5"/>
      <c r="G151" s="35"/>
      <c r="H151" s="5"/>
      <c r="I151" s="5"/>
      <c r="J151" s="9"/>
      <c r="K151" s="9"/>
      <c r="L151" s="206"/>
      <c r="M151" s="90"/>
      <c r="N151" s="90"/>
      <c r="O151" s="5"/>
      <c r="P151" s="42"/>
      <c r="Q151" s="43"/>
      <c r="R151" s="5"/>
      <c r="S151" s="5"/>
      <c r="T151" s="193"/>
      <c r="U151" s="5"/>
      <c r="V151" s="5"/>
      <c r="W151" s="5"/>
      <c r="X151" s="5"/>
      <c r="Y151" s="76"/>
      <c r="Z151" s="44"/>
      <c r="AA151" s="12"/>
      <c r="AB151" s="45"/>
      <c r="AE151" s="6"/>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row>
    <row r="152" spans="1:58" ht="16.5" thickBot="1" x14ac:dyDescent="0.3">
      <c r="A152" s="34"/>
      <c r="B152" s="78" t="s">
        <v>10</v>
      </c>
      <c r="C152" s="75"/>
      <c r="D152" s="75"/>
      <c r="E152" s="10"/>
      <c r="F152" s="10"/>
      <c r="G152" s="46"/>
      <c r="H152" s="10"/>
      <c r="I152" s="46"/>
      <c r="J152" s="47"/>
      <c r="K152" s="47" t="e">
        <f>SUM(K10:K151)</f>
        <v>#REF!</v>
      </c>
      <c r="L152" s="208"/>
      <c r="M152" s="48"/>
      <c r="N152" s="48"/>
      <c r="O152" s="10"/>
      <c r="P152" s="10"/>
      <c r="Q152" s="49"/>
      <c r="R152" s="10"/>
      <c r="S152" s="50"/>
      <c r="T152" s="199">
        <f>SUM(T10:T150)</f>
        <v>0</v>
      </c>
      <c r="U152" s="80">
        <f>SUM(U10:U150)</f>
        <v>0</v>
      </c>
      <c r="V152" s="114"/>
      <c r="W152" s="114"/>
      <c r="X152" s="114"/>
      <c r="Y152" s="77">
        <f>SUM(Y10:Y150)</f>
        <v>0</v>
      </c>
      <c r="Z152" s="51"/>
      <c r="AA152" s="12"/>
      <c r="AB152" s="45"/>
      <c r="AE152" s="6"/>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row>
    <row r="153" spans="1:58" ht="15.75" x14ac:dyDescent="0.25">
      <c r="A153" s="5"/>
      <c r="B153" s="21"/>
      <c r="C153" s="15"/>
      <c r="D153" s="15"/>
      <c r="E153" s="12"/>
      <c r="F153" s="12"/>
      <c r="G153" s="12"/>
      <c r="H153" s="12"/>
      <c r="I153" s="12"/>
      <c r="J153" s="52"/>
      <c r="K153" s="12"/>
      <c r="L153" s="202"/>
      <c r="M153" s="15"/>
      <c r="N153" s="15"/>
      <c r="O153" s="12"/>
      <c r="P153" s="12"/>
      <c r="Q153" s="52"/>
      <c r="R153" s="12"/>
      <c r="S153" s="12"/>
      <c r="T153" s="192"/>
      <c r="U153" s="12"/>
      <c r="V153" s="12"/>
      <c r="W153" s="12"/>
      <c r="X153" s="12"/>
      <c r="Y153" s="41"/>
      <c r="Z153" s="41"/>
      <c r="AA153" s="12"/>
      <c r="AB153" s="45"/>
      <c r="AC153" s="12"/>
      <c r="AD153" s="15"/>
      <c r="AE153" s="6"/>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row>
    <row r="154" spans="1:58" x14ac:dyDescent="0.2">
      <c r="A154" s="12"/>
      <c r="B154" s="21"/>
      <c r="C154" s="15"/>
      <c r="D154" s="15"/>
      <c r="E154" s="12"/>
      <c r="F154" s="12"/>
      <c r="G154" s="12"/>
      <c r="H154" s="12"/>
      <c r="I154" s="12"/>
      <c r="J154" s="52"/>
      <c r="K154" s="12"/>
      <c r="L154" s="202"/>
      <c r="M154" s="15"/>
      <c r="N154" s="15"/>
      <c r="O154" s="12"/>
      <c r="P154" s="45"/>
      <c r="Q154" s="45"/>
      <c r="R154" s="45"/>
      <c r="S154" s="45"/>
      <c r="T154" s="200"/>
      <c r="U154" s="45"/>
      <c r="V154" s="45"/>
      <c r="W154" s="45"/>
      <c r="X154" s="45"/>
      <c r="Y154" s="53"/>
      <c r="Z154" s="12"/>
      <c r="AA154" s="12"/>
      <c r="AB154" s="12"/>
      <c r="AC154" s="12"/>
      <c r="AD154" s="15"/>
      <c r="AE154" s="6"/>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row>
    <row r="155" spans="1:58" x14ac:dyDescent="0.2">
      <c r="A155" s="12"/>
      <c r="B155" s="21"/>
      <c r="C155" s="15"/>
      <c r="D155" s="15"/>
      <c r="E155" s="12"/>
      <c r="F155" s="12"/>
      <c r="G155" s="12"/>
      <c r="H155" s="12"/>
      <c r="I155" s="12"/>
      <c r="J155" s="52"/>
      <c r="K155" s="12"/>
      <c r="L155" s="202"/>
      <c r="M155" s="15"/>
      <c r="N155" s="15"/>
      <c r="O155" s="12"/>
      <c r="P155" s="12"/>
      <c r="Q155" s="45"/>
      <c r="R155" s="45"/>
      <c r="S155" s="45"/>
      <c r="T155" s="200"/>
      <c r="U155" s="45"/>
      <c r="V155" s="45"/>
      <c r="W155" s="45"/>
      <c r="X155" s="45"/>
      <c r="Y155" s="53"/>
      <c r="AC155" s="5"/>
      <c r="AD155" s="8"/>
      <c r="AE155" s="6"/>
      <c r="AF155" s="5"/>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row>
    <row r="156" spans="1:58" x14ac:dyDescent="0.2">
      <c r="A156" s="12"/>
      <c r="B156" s="21"/>
      <c r="C156" s="15"/>
      <c r="D156" s="15"/>
      <c r="E156" s="12"/>
      <c r="F156" s="12"/>
      <c r="G156" s="12"/>
      <c r="H156" s="12"/>
      <c r="I156" s="12"/>
      <c r="J156" s="52"/>
      <c r="K156" s="12"/>
      <c r="L156" s="202"/>
      <c r="M156" s="15"/>
      <c r="N156" s="15"/>
      <c r="O156" s="12"/>
      <c r="P156" s="12"/>
      <c r="Q156" s="12"/>
      <c r="R156" s="45"/>
      <c r="S156" s="45"/>
      <c r="T156" s="200"/>
      <c r="U156" s="45"/>
      <c r="V156" s="45"/>
      <c r="W156" s="45"/>
      <c r="X156" s="45"/>
      <c r="Y156" s="53"/>
      <c r="AC156" s="5"/>
      <c r="AD156" s="8"/>
      <c r="AE156" s="6"/>
      <c r="AF156" s="5"/>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row>
    <row r="157" spans="1:58" x14ac:dyDescent="0.2">
      <c r="A157" s="12"/>
      <c r="B157" s="21"/>
      <c r="C157" s="15"/>
      <c r="D157" s="15"/>
      <c r="E157" s="12"/>
      <c r="F157" s="12"/>
      <c r="G157" s="12"/>
      <c r="H157" s="12"/>
      <c r="I157" s="12"/>
      <c r="J157" s="12"/>
      <c r="K157" s="12"/>
      <c r="L157" s="202"/>
      <c r="M157" s="15"/>
      <c r="N157" s="15"/>
      <c r="O157" s="12"/>
      <c r="P157" s="12"/>
      <c r="Q157" s="45"/>
      <c r="R157" s="45"/>
      <c r="S157" s="45"/>
      <c r="T157" s="200"/>
      <c r="U157" s="45"/>
      <c r="V157" s="45"/>
      <c r="W157" s="45"/>
      <c r="X157" s="45"/>
      <c r="Y157" s="45"/>
      <c r="AC157" s="5"/>
      <c r="AD157" s="8"/>
      <c r="AE157" s="6"/>
      <c r="AF157" s="5"/>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row>
    <row r="158" spans="1:58" x14ac:dyDescent="0.2">
      <c r="A158" s="12"/>
      <c r="B158" s="21"/>
      <c r="C158" s="15"/>
      <c r="D158" s="15"/>
      <c r="E158" s="12"/>
      <c r="F158" s="12"/>
      <c r="G158" s="12"/>
      <c r="H158" s="12"/>
      <c r="I158" s="12"/>
      <c r="J158" s="52"/>
      <c r="K158" s="12"/>
      <c r="L158" s="202"/>
      <c r="M158" s="15"/>
      <c r="N158" s="15"/>
      <c r="O158" s="12"/>
      <c r="P158" s="12"/>
      <c r="Q158" s="45"/>
      <c r="R158" s="45"/>
      <c r="S158" s="45"/>
      <c r="T158" s="200"/>
      <c r="U158" s="45"/>
      <c r="V158" s="45"/>
      <c r="W158" s="45"/>
      <c r="X158" s="45"/>
      <c r="Y158" s="45"/>
      <c r="AC158" s="11"/>
      <c r="AD158" s="8"/>
      <c r="AE158" s="6"/>
      <c r="AF158" s="11"/>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row>
    <row r="159" spans="1:58" x14ac:dyDescent="0.2">
      <c r="A159" s="12"/>
      <c r="B159" s="21"/>
      <c r="C159" s="15"/>
      <c r="D159" s="15"/>
      <c r="E159" s="12"/>
      <c r="F159" s="12"/>
      <c r="G159" s="12"/>
      <c r="H159" s="12"/>
      <c r="I159" s="12"/>
      <c r="J159" s="12"/>
      <c r="K159" s="12"/>
      <c r="L159" s="202"/>
      <c r="M159" s="15"/>
      <c r="N159" s="15"/>
      <c r="O159" s="12"/>
      <c r="P159" s="12"/>
      <c r="Q159" s="45"/>
      <c r="R159" s="45"/>
      <c r="S159" s="45"/>
      <c r="T159" s="200"/>
      <c r="U159" s="45"/>
      <c r="V159" s="45"/>
      <c r="W159" s="45"/>
      <c r="X159" s="45"/>
      <c r="Y159" s="45"/>
      <c r="AC159" s="11"/>
      <c r="AD159" s="8"/>
      <c r="AE159" s="6"/>
      <c r="AF159" s="11"/>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row>
    <row r="160" spans="1:58" ht="15.75" x14ac:dyDescent="0.25">
      <c r="A160" s="12"/>
      <c r="B160" s="21"/>
      <c r="C160" s="15"/>
      <c r="D160" s="15"/>
      <c r="E160" s="12"/>
      <c r="F160" s="12"/>
      <c r="G160" s="12"/>
      <c r="H160" s="12"/>
      <c r="I160" s="12"/>
      <c r="J160" s="12"/>
      <c r="K160" s="12"/>
      <c r="L160" s="202"/>
      <c r="M160" s="15"/>
      <c r="N160" s="15"/>
      <c r="O160" s="12"/>
      <c r="P160" s="12"/>
      <c r="Q160" s="12"/>
      <c r="R160" s="12"/>
      <c r="S160" s="12"/>
      <c r="T160" s="192"/>
      <c r="U160" s="12"/>
      <c r="V160" s="12"/>
      <c r="W160" s="12"/>
      <c r="X160" s="12"/>
      <c r="Y160" s="12"/>
      <c r="AC160" s="54"/>
      <c r="AD160" s="54"/>
      <c r="AE160" s="55"/>
      <c r="AF160" s="54"/>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row>
    <row r="161" spans="1:58" x14ac:dyDescent="0.2">
      <c r="A161" s="12"/>
      <c r="B161" s="21"/>
      <c r="C161" s="15"/>
      <c r="D161" s="15"/>
      <c r="E161" s="12"/>
      <c r="F161" s="12"/>
      <c r="G161" s="12"/>
      <c r="H161" s="12"/>
      <c r="I161" s="12"/>
      <c r="J161" s="12"/>
      <c r="K161" s="12"/>
      <c r="L161" s="202"/>
      <c r="M161" s="15"/>
      <c r="N161" s="15"/>
      <c r="O161" s="12"/>
      <c r="P161" s="12"/>
      <c r="Q161" s="12"/>
      <c r="R161" s="12"/>
      <c r="S161" s="12"/>
      <c r="T161" s="192"/>
      <c r="U161" s="12"/>
      <c r="V161" s="12"/>
      <c r="W161" s="12"/>
      <c r="X161" s="12"/>
      <c r="Y161" s="12"/>
      <c r="AC161" s="57"/>
      <c r="AD161" s="58"/>
      <c r="AE161" s="59"/>
      <c r="AF161" s="57"/>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row>
    <row r="162" spans="1:58" x14ac:dyDescent="0.2">
      <c r="A162" s="12"/>
      <c r="B162" s="21"/>
      <c r="C162" s="15"/>
      <c r="D162" s="15"/>
      <c r="E162" s="12"/>
      <c r="F162" s="12"/>
      <c r="G162" s="12"/>
      <c r="H162" s="12"/>
      <c r="I162" s="12"/>
      <c r="J162" s="12"/>
      <c r="K162" s="12"/>
      <c r="L162" s="202"/>
      <c r="M162" s="15"/>
      <c r="N162" s="15"/>
      <c r="O162" s="12"/>
      <c r="P162" s="12"/>
      <c r="Q162" s="12"/>
      <c r="R162" s="12"/>
      <c r="S162" s="12"/>
      <c r="T162" s="192"/>
      <c r="U162" s="12"/>
      <c r="V162" s="12"/>
      <c r="W162" s="12"/>
      <c r="X162" s="12"/>
      <c r="Y162" s="12"/>
      <c r="AC162" s="57"/>
      <c r="AD162" s="58"/>
      <c r="AE162" s="59"/>
      <c r="AF162" s="57"/>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row>
    <row r="163" spans="1:58" x14ac:dyDescent="0.2">
      <c r="A163" s="12"/>
      <c r="B163" s="21"/>
      <c r="C163" s="15"/>
      <c r="D163" s="15"/>
      <c r="E163" s="12"/>
      <c r="F163" s="12"/>
      <c r="G163" s="12"/>
      <c r="H163" s="12"/>
      <c r="I163" s="12"/>
      <c r="J163" s="12"/>
      <c r="K163" s="12"/>
      <c r="L163" s="202"/>
      <c r="M163" s="15"/>
      <c r="N163" s="15"/>
      <c r="O163" s="12"/>
      <c r="P163" s="12"/>
      <c r="Q163" s="12"/>
      <c r="R163" s="12"/>
      <c r="S163" s="12"/>
      <c r="T163" s="192"/>
      <c r="U163" s="12"/>
      <c r="V163" s="12"/>
      <c r="W163" s="12"/>
      <c r="X163" s="12"/>
      <c r="Y163" s="12"/>
      <c r="AC163" s="57"/>
      <c r="AD163" s="58"/>
      <c r="AE163" s="59"/>
      <c r="AF163" s="57"/>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row>
    <row r="164" spans="1:58" x14ac:dyDescent="0.2">
      <c r="A164" s="12"/>
      <c r="B164" s="21"/>
      <c r="C164" s="15"/>
      <c r="D164" s="15"/>
      <c r="E164" s="12"/>
      <c r="F164" s="12"/>
      <c r="G164" s="12"/>
      <c r="H164" s="12"/>
      <c r="I164" s="12"/>
      <c r="J164" s="12"/>
      <c r="K164" s="12"/>
      <c r="L164" s="202"/>
      <c r="M164" s="15"/>
      <c r="N164" s="15"/>
      <c r="O164" s="12"/>
      <c r="P164" s="12"/>
      <c r="Q164" s="12"/>
      <c r="R164" s="12"/>
      <c r="S164" s="12"/>
      <c r="T164" s="192"/>
      <c r="U164" s="12"/>
      <c r="V164" s="12"/>
      <c r="W164" s="12"/>
      <c r="X164" s="12"/>
      <c r="Y164" s="12"/>
      <c r="AC164" s="57"/>
      <c r="AD164" s="58"/>
      <c r="AE164" s="59"/>
      <c r="AF164" s="57"/>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row>
    <row r="165" spans="1:58" x14ac:dyDescent="0.2">
      <c r="A165" s="12"/>
      <c r="B165" s="21"/>
      <c r="C165" s="15"/>
      <c r="D165" s="15"/>
      <c r="E165" s="12"/>
      <c r="F165" s="12"/>
      <c r="G165" s="12"/>
      <c r="H165" s="12"/>
      <c r="I165" s="12"/>
      <c r="J165" s="12"/>
      <c r="K165" s="12"/>
      <c r="L165" s="202"/>
      <c r="M165" s="15"/>
      <c r="N165" s="15"/>
      <c r="O165" s="12"/>
      <c r="P165" s="12"/>
      <c r="Q165" s="12"/>
      <c r="R165" s="12"/>
      <c r="S165" s="12"/>
      <c r="T165" s="192"/>
      <c r="U165" s="12"/>
      <c r="V165" s="12"/>
      <c r="W165" s="12"/>
      <c r="X165" s="12"/>
      <c r="Y165" s="12"/>
      <c r="AC165" s="57"/>
      <c r="AD165" s="58"/>
      <c r="AE165" s="59"/>
      <c r="AF165" s="57"/>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row>
    <row r="166" spans="1:58" x14ac:dyDescent="0.2">
      <c r="A166" s="12"/>
      <c r="B166" s="21"/>
      <c r="C166" s="15"/>
      <c r="D166" s="15"/>
      <c r="E166" s="12"/>
      <c r="F166" s="12"/>
      <c r="G166" s="12"/>
      <c r="H166" s="12"/>
      <c r="I166" s="12"/>
      <c r="J166" s="12"/>
      <c r="K166" s="12"/>
      <c r="L166" s="202"/>
      <c r="M166" s="15"/>
      <c r="N166" s="15"/>
      <c r="O166" s="12"/>
      <c r="P166" s="12"/>
      <c r="Q166" s="12"/>
      <c r="R166" s="12"/>
      <c r="S166" s="12"/>
      <c r="T166" s="192"/>
      <c r="U166" s="12"/>
      <c r="V166" s="12"/>
      <c r="W166" s="12"/>
      <c r="X166" s="12"/>
      <c r="Y166" s="12"/>
      <c r="AC166" s="61"/>
      <c r="AD166" s="62"/>
      <c r="AE166" s="62"/>
      <c r="AF166" s="61"/>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row>
    <row r="167" spans="1:58" x14ac:dyDescent="0.2">
      <c r="A167" s="12"/>
      <c r="B167" s="21"/>
      <c r="C167" s="15"/>
      <c r="D167" s="15"/>
      <c r="E167" s="12"/>
      <c r="F167" s="12"/>
      <c r="G167" s="12"/>
      <c r="H167" s="12"/>
      <c r="I167" s="12"/>
      <c r="J167" s="12"/>
      <c r="K167" s="12"/>
      <c r="L167" s="202"/>
      <c r="M167" s="15"/>
      <c r="N167" s="15"/>
      <c r="O167" s="12"/>
      <c r="P167" s="12"/>
      <c r="Q167" s="12"/>
      <c r="R167" s="12"/>
      <c r="S167" s="12"/>
      <c r="T167" s="192"/>
      <c r="U167" s="12"/>
      <c r="V167" s="12"/>
      <c r="W167" s="12"/>
      <c r="X167" s="12"/>
      <c r="Y167" s="12"/>
      <c r="AC167" s="63"/>
      <c r="AD167" s="58"/>
      <c r="AE167" s="59"/>
      <c r="AF167" s="63"/>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row>
    <row r="168" spans="1:58" ht="15" x14ac:dyDescent="0.2">
      <c r="A168" s="12"/>
      <c r="B168" s="21"/>
      <c r="C168" s="15"/>
      <c r="D168" s="15"/>
      <c r="E168" s="12"/>
      <c r="F168" s="12"/>
      <c r="G168" s="12"/>
      <c r="H168" s="12"/>
      <c r="I168" s="12"/>
      <c r="J168" s="12"/>
      <c r="K168" s="12"/>
      <c r="L168" s="202"/>
      <c r="M168" s="15"/>
      <c r="N168" s="15"/>
      <c r="O168" s="12"/>
      <c r="P168" s="12"/>
      <c r="Q168" s="12"/>
      <c r="R168" s="12"/>
      <c r="S168" s="12"/>
      <c r="T168" s="192"/>
      <c r="U168" s="12"/>
      <c r="V168" s="12"/>
      <c r="W168" s="12"/>
      <c r="X168" s="12"/>
      <c r="Y168" s="12"/>
      <c r="AC168" s="104"/>
      <c r="AD168" s="64"/>
      <c r="AE168" s="64"/>
      <c r="AF168" s="63"/>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row>
    <row r="169" spans="1:58" x14ac:dyDescent="0.2">
      <c r="A169" s="12"/>
      <c r="B169" s="21"/>
      <c r="C169" s="15"/>
      <c r="D169" s="15"/>
      <c r="E169" s="12"/>
      <c r="F169" s="12"/>
      <c r="G169" s="12"/>
      <c r="H169" s="12"/>
      <c r="I169" s="12"/>
      <c r="J169" s="12"/>
      <c r="K169" s="12"/>
      <c r="L169" s="202"/>
      <c r="M169" s="15"/>
      <c r="N169" s="15"/>
      <c r="O169" s="12"/>
      <c r="P169" s="12"/>
      <c r="Q169" s="12"/>
      <c r="R169" s="12"/>
      <c r="S169" s="12"/>
      <c r="T169" s="192"/>
      <c r="U169" s="12"/>
      <c r="V169" s="12"/>
      <c r="W169" s="12"/>
      <c r="X169" s="12"/>
      <c r="Y169" s="12"/>
      <c r="AC169" s="63"/>
      <c r="AD169" s="58"/>
      <c r="AE169" s="59"/>
      <c r="AF169" s="63"/>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row>
    <row r="170" spans="1:58" x14ac:dyDescent="0.2">
      <c r="A170" s="12"/>
      <c r="B170" s="21"/>
      <c r="C170" s="15"/>
      <c r="D170" s="15"/>
      <c r="E170" s="12"/>
      <c r="F170" s="12"/>
      <c r="G170" s="12"/>
      <c r="H170" s="12"/>
      <c r="I170" s="12"/>
      <c r="J170" s="12"/>
      <c r="K170" s="12"/>
      <c r="L170" s="202"/>
      <c r="M170" s="15"/>
      <c r="N170" s="15"/>
      <c r="O170" s="12"/>
      <c r="P170" s="12"/>
      <c r="Q170" s="12"/>
      <c r="R170" s="12"/>
      <c r="S170" s="12"/>
      <c r="T170" s="192"/>
      <c r="U170" s="12"/>
      <c r="V170" s="12"/>
      <c r="W170" s="12"/>
      <c r="X170" s="12"/>
      <c r="Y170" s="12"/>
      <c r="AC170" s="63"/>
      <c r="AD170" s="58"/>
      <c r="AE170" s="59"/>
      <c r="AF170" s="63"/>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row>
    <row r="171" spans="1:58" x14ac:dyDescent="0.2">
      <c r="A171" s="12"/>
      <c r="B171" s="21"/>
      <c r="C171" s="15"/>
      <c r="D171" s="15"/>
      <c r="E171" s="12"/>
      <c r="F171" s="12"/>
      <c r="G171" s="12"/>
      <c r="H171" s="12"/>
      <c r="I171" s="12"/>
      <c r="J171" s="12"/>
      <c r="K171" s="12"/>
      <c r="L171" s="202"/>
      <c r="M171" s="15"/>
      <c r="N171" s="15"/>
      <c r="O171" s="12"/>
      <c r="P171" s="12"/>
      <c r="Q171" s="12"/>
      <c r="R171" s="12"/>
      <c r="S171" s="12"/>
      <c r="T171" s="192"/>
      <c r="U171" s="12"/>
      <c r="V171" s="12"/>
      <c r="W171" s="12"/>
      <c r="X171" s="12"/>
      <c r="Y171" s="12"/>
      <c r="AC171" s="63"/>
      <c r="AD171" s="58"/>
      <c r="AE171" s="59"/>
      <c r="AF171" s="63"/>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row>
    <row r="172" spans="1:58" x14ac:dyDescent="0.2">
      <c r="A172" s="12"/>
      <c r="B172" s="21"/>
      <c r="C172" s="15"/>
      <c r="D172" s="15"/>
      <c r="E172" s="12"/>
      <c r="F172" s="12"/>
      <c r="G172" s="12"/>
      <c r="H172" s="12"/>
      <c r="I172" s="12"/>
      <c r="J172" s="12"/>
      <c r="K172" s="12"/>
      <c r="L172" s="202"/>
      <c r="M172" s="15"/>
      <c r="N172" s="15"/>
      <c r="O172" s="12"/>
      <c r="P172" s="12"/>
      <c r="Q172" s="12"/>
      <c r="R172" s="12"/>
      <c r="S172" s="12"/>
      <c r="T172" s="192"/>
      <c r="U172" s="12"/>
      <c r="V172" s="12"/>
      <c r="W172" s="12"/>
      <c r="X172" s="12"/>
      <c r="Y172" s="12"/>
      <c r="AC172" s="57"/>
      <c r="AD172" s="58"/>
      <c r="AE172" s="59"/>
      <c r="AF172" s="57"/>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row>
    <row r="173" spans="1:58" x14ac:dyDescent="0.2">
      <c r="A173" s="12"/>
      <c r="B173" s="21"/>
      <c r="C173" s="15"/>
      <c r="D173" s="15"/>
      <c r="E173" s="12"/>
      <c r="F173" s="12"/>
      <c r="G173" s="12"/>
      <c r="H173" s="12"/>
      <c r="I173" s="12"/>
      <c r="J173" s="12"/>
      <c r="K173" s="12"/>
      <c r="L173" s="202"/>
      <c r="M173" s="15"/>
      <c r="N173" s="15"/>
      <c r="O173" s="12"/>
      <c r="P173" s="12"/>
      <c r="Q173" s="12"/>
      <c r="R173" s="12"/>
      <c r="S173" s="12"/>
      <c r="T173" s="192"/>
      <c r="U173" s="12"/>
      <c r="V173" s="12"/>
      <c r="W173" s="12"/>
      <c r="X173" s="12"/>
      <c r="Y173" s="12"/>
      <c r="AC173" s="57"/>
      <c r="AD173" s="58"/>
      <c r="AE173" s="59"/>
      <c r="AF173" s="57"/>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row>
    <row r="174" spans="1:58" x14ac:dyDescent="0.2">
      <c r="A174" s="12"/>
      <c r="B174" s="21"/>
      <c r="C174" s="15"/>
      <c r="D174" s="15"/>
      <c r="E174" s="12"/>
      <c r="F174" s="12"/>
      <c r="G174" s="12"/>
      <c r="H174" s="12"/>
      <c r="I174" s="12"/>
      <c r="J174" s="12"/>
      <c r="K174" s="12"/>
      <c r="L174" s="202"/>
      <c r="M174" s="15"/>
      <c r="N174" s="15"/>
      <c r="O174" s="12"/>
      <c r="P174" s="12"/>
      <c r="Q174" s="12"/>
      <c r="R174" s="12"/>
      <c r="S174" s="12"/>
      <c r="T174" s="192"/>
      <c r="U174" s="12"/>
      <c r="V174" s="12"/>
      <c r="W174" s="12"/>
      <c r="X174" s="12"/>
      <c r="Y174" s="12"/>
      <c r="AC174" s="57"/>
      <c r="AD174" s="58"/>
      <c r="AE174" s="59"/>
      <c r="AF174" s="57"/>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row>
    <row r="175" spans="1:58" ht="20.25" x14ac:dyDescent="0.3">
      <c r="A175" s="12"/>
      <c r="B175" s="21"/>
      <c r="C175" s="15"/>
      <c r="D175" s="15"/>
      <c r="E175" s="12"/>
      <c r="F175" s="12"/>
      <c r="G175" s="12"/>
      <c r="H175" s="12"/>
      <c r="I175" s="12"/>
      <c r="J175" s="12"/>
      <c r="K175" s="12"/>
      <c r="L175" s="202"/>
      <c r="M175" s="15"/>
      <c r="N175" s="15"/>
      <c r="O175" s="12"/>
      <c r="P175" s="12"/>
      <c r="Q175" s="12"/>
      <c r="R175" s="12"/>
      <c r="S175" s="12"/>
      <c r="T175" s="192"/>
      <c r="U175" s="12"/>
      <c r="V175" s="12"/>
      <c r="W175" s="12"/>
      <c r="X175" s="12"/>
      <c r="Y175" s="12"/>
      <c r="Z175" s="69"/>
      <c r="AA175" s="66"/>
      <c r="AB175" s="57"/>
      <c r="AC175" s="57"/>
      <c r="AD175" s="58"/>
      <c r="AE175" s="59"/>
      <c r="AF175" s="57"/>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row>
    <row r="176" spans="1:58" x14ac:dyDescent="0.2">
      <c r="A176" s="12"/>
      <c r="B176" s="21"/>
      <c r="C176" s="15"/>
      <c r="D176" s="15"/>
      <c r="E176" s="12"/>
      <c r="F176" s="12"/>
      <c r="G176" s="12"/>
      <c r="H176" s="12"/>
      <c r="I176" s="12"/>
      <c r="J176" s="12"/>
      <c r="K176" s="12"/>
      <c r="L176" s="202"/>
      <c r="M176" s="15"/>
      <c r="N176" s="15"/>
      <c r="O176" s="12"/>
      <c r="P176" s="12"/>
      <c r="Q176" s="12"/>
      <c r="R176" s="12"/>
      <c r="S176" s="12"/>
      <c r="T176" s="192"/>
      <c r="U176" s="12"/>
      <c r="V176" s="12"/>
      <c r="W176" s="12"/>
      <c r="X176" s="12"/>
      <c r="Y176" s="12"/>
      <c r="Z176" s="12"/>
      <c r="AA176" s="12"/>
      <c r="AB176" s="12"/>
      <c r="AC176" s="12"/>
      <c r="AD176" s="15"/>
      <c r="AE176" s="6"/>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row>
    <row r="177" spans="1:62" x14ac:dyDescent="0.2">
      <c r="A177" s="12"/>
      <c r="B177" s="21"/>
      <c r="C177" s="15"/>
      <c r="D177" s="15"/>
      <c r="E177" s="12"/>
      <c r="F177" s="12"/>
      <c r="G177" s="12"/>
      <c r="H177" s="12"/>
      <c r="I177" s="12"/>
      <c r="J177" s="12"/>
      <c r="K177" s="12"/>
      <c r="L177" s="202"/>
      <c r="M177" s="15"/>
      <c r="N177" s="15"/>
      <c r="O177" s="12"/>
      <c r="P177" s="12"/>
      <c r="Q177" s="12"/>
      <c r="R177" s="12"/>
      <c r="S177" s="12"/>
      <c r="T177" s="192"/>
      <c r="U177" s="12"/>
      <c r="V177" s="12"/>
      <c r="W177" s="12"/>
      <c r="X177" s="12"/>
      <c r="Y177" s="12"/>
      <c r="Z177" s="12"/>
      <c r="AA177" s="12"/>
      <c r="AB177" s="12"/>
    </row>
    <row r="178" spans="1:62" x14ac:dyDescent="0.2">
      <c r="A178" s="12"/>
      <c r="B178" s="21"/>
      <c r="C178" s="15"/>
      <c r="D178" s="15"/>
      <c r="E178" s="12"/>
      <c r="F178" s="12"/>
      <c r="G178" s="12"/>
      <c r="H178" s="12"/>
      <c r="I178" s="12"/>
      <c r="J178" s="12"/>
      <c r="K178" s="12"/>
      <c r="L178" s="202"/>
      <c r="M178" s="15"/>
      <c r="N178" s="15"/>
      <c r="O178" s="12"/>
      <c r="P178" s="12"/>
      <c r="Q178" s="12"/>
      <c r="R178" s="12"/>
      <c r="S178" s="12"/>
      <c r="T178" s="192"/>
      <c r="U178" s="12"/>
      <c r="V178" s="12"/>
      <c r="W178" s="12"/>
      <c r="X178" s="12"/>
      <c r="Y178" s="12"/>
      <c r="Z178" s="12"/>
      <c r="AA178" s="12"/>
      <c r="AB178" s="12"/>
    </row>
    <row r="179" spans="1:62" x14ac:dyDescent="0.2">
      <c r="A179" s="12"/>
      <c r="B179" s="21"/>
      <c r="C179" s="15"/>
      <c r="D179" s="15"/>
      <c r="E179" s="12"/>
      <c r="F179" s="12"/>
      <c r="G179" s="12"/>
      <c r="H179" s="12"/>
      <c r="I179" s="12"/>
      <c r="J179" s="12"/>
      <c r="K179" s="12"/>
      <c r="L179" s="202"/>
      <c r="M179" s="15"/>
      <c r="N179" s="15"/>
      <c r="O179" s="12"/>
      <c r="P179" s="12"/>
      <c r="Q179" s="12"/>
      <c r="R179" s="12"/>
      <c r="S179" s="12"/>
      <c r="T179" s="192"/>
      <c r="U179" s="12"/>
      <c r="V179" s="12"/>
      <c r="W179" s="12"/>
      <c r="X179" s="12"/>
      <c r="Y179" s="12"/>
      <c r="Z179" s="12"/>
      <c r="AA179" s="12"/>
      <c r="AB179" s="12"/>
    </row>
    <row r="180" spans="1:62" x14ac:dyDescent="0.2">
      <c r="A180" s="12"/>
      <c r="B180" s="21"/>
      <c r="C180" s="15"/>
      <c r="D180" s="15"/>
      <c r="E180" s="12"/>
      <c r="F180" s="12"/>
      <c r="G180" s="12"/>
      <c r="H180" s="12"/>
      <c r="I180" s="12"/>
      <c r="J180" s="12"/>
      <c r="K180" s="12"/>
      <c r="L180" s="202"/>
      <c r="M180" s="15"/>
      <c r="N180" s="15"/>
      <c r="O180" s="12"/>
      <c r="P180" s="12"/>
      <c r="Q180" s="12"/>
      <c r="R180" s="12"/>
      <c r="S180" s="12"/>
      <c r="T180" s="192"/>
      <c r="U180" s="12"/>
      <c r="V180" s="12"/>
      <c r="W180" s="12"/>
      <c r="X180" s="12"/>
      <c r="Y180" s="12"/>
      <c r="Z180" s="12"/>
      <c r="AA180" s="12"/>
      <c r="AB180" s="12"/>
    </row>
    <row r="181" spans="1:62" x14ac:dyDescent="0.2">
      <c r="A181" s="12"/>
      <c r="B181" s="21"/>
      <c r="C181" s="15"/>
      <c r="D181" s="15"/>
      <c r="E181" s="12"/>
      <c r="F181" s="12"/>
      <c r="G181" s="12"/>
      <c r="H181" s="12"/>
      <c r="I181" s="12"/>
      <c r="J181" s="12"/>
      <c r="K181" s="12"/>
      <c r="L181" s="202"/>
      <c r="M181" s="15"/>
      <c r="N181" s="15"/>
      <c r="O181" s="12"/>
      <c r="P181" s="12"/>
      <c r="Q181" s="12"/>
      <c r="R181" s="12"/>
      <c r="S181" s="12"/>
      <c r="T181" s="192"/>
      <c r="U181" s="12"/>
      <c r="V181" s="12"/>
      <c r="W181" s="12"/>
      <c r="X181" s="12"/>
      <c r="Y181" s="12"/>
      <c r="Z181" s="12"/>
      <c r="AA181" s="12"/>
      <c r="AB181" s="13"/>
    </row>
    <row r="182" spans="1:62" x14ac:dyDescent="0.2">
      <c r="A182" s="12"/>
      <c r="B182" s="21"/>
      <c r="C182" s="15"/>
      <c r="D182" s="15"/>
      <c r="E182" s="12"/>
      <c r="F182" s="12"/>
      <c r="G182" s="12"/>
      <c r="H182" s="12"/>
      <c r="I182" s="12"/>
      <c r="J182" s="12"/>
      <c r="K182" s="12"/>
      <c r="L182" s="202"/>
      <c r="M182" s="15"/>
      <c r="N182" s="15"/>
      <c r="O182" s="12"/>
      <c r="P182" s="12"/>
      <c r="Q182" s="12"/>
      <c r="R182" s="12"/>
      <c r="S182" s="12"/>
      <c r="T182" s="192"/>
      <c r="U182" s="12"/>
      <c r="V182" s="12"/>
      <c r="W182" s="12"/>
      <c r="X182" s="12"/>
      <c r="Y182" s="12"/>
      <c r="Z182" s="12"/>
      <c r="AA182" s="12"/>
      <c r="AB182" s="14"/>
    </row>
    <row r="183" spans="1:62" x14ac:dyDescent="0.2">
      <c r="A183" s="12"/>
      <c r="B183" s="21"/>
      <c r="C183" s="15"/>
      <c r="D183" s="15"/>
      <c r="E183" s="12"/>
      <c r="F183" s="12"/>
      <c r="G183" s="12"/>
      <c r="H183" s="12"/>
      <c r="I183" s="12"/>
      <c r="J183" s="12"/>
      <c r="K183" s="12"/>
      <c r="L183" s="202"/>
      <c r="M183" s="15"/>
      <c r="N183" s="15"/>
      <c r="O183" s="12"/>
      <c r="P183" s="12"/>
      <c r="Q183" s="12"/>
      <c r="R183" s="12"/>
      <c r="S183" s="12"/>
      <c r="T183" s="192"/>
      <c r="U183" s="12"/>
      <c r="V183" s="12"/>
      <c r="W183" s="12"/>
      <c r="X183" s="12"/>
      <c r="Y183" s="12"/>
      <c r="Z183" s="12"/>
      <c r="AA183" s="12"/>
      <c r="AB183" s="12"/>
      <c r="BI183" s="16" t="s">
        <v>14</v>
      </c>
      <c r="BJ183" s="92"/>
    </row>
    <row r="184" spans="1:62" x14ac:dyDescent="0.2">
      <c r="A184" s="12"/>
      <c r="B184" s="21"/>
      <c r="C184" s="15"/>
      <c r="D184" s="15"/>
      <c r="E184" s="12"/>
      <c r="F184" s="12"/>
      <c r="G184" s="12"/>
      <c r="H184" s="12"/>
      <c r="I184" s="12"/>
      <c r="J184" s="12"/>
      <c r="K184" s="12"/>
      <c r="L184" s="202"/>
      <c r="M184" s="15"/>
      <c r="N184" s="15"/>
      <c r="O184" s="12"/>
      <c r="P184" s="12"/>
      <c r="Q184" s="12"/>
      <c r="R184" s="12"/>
      <c r="S184" s="12"/>
      <c r="T184" s="192"/>
      <c r="U184" s="12"/>
      <c r="V184" s="12"/>
      <c r="W184" s="12"/>
      <c r="X184" s="12"/>
      <c r="Y184" s="12"/>
      <c r="Z184" s="12"/>
      <c r="AA184" s="12"/>
      <c r="AB184" s="12"/>
      <c r="BI184" s="17"/>
      <c r="BJ184" s="95"/>
    </row>
    <row r="185" spans="1:62" x14ac:dyDescent="0.2">
      <c r="A185" s="12"/>
      <c r="B185" s="21"/>
      <c r="C185" s="15"/>
      <c r="D185" s="15"/>
      <c r="E185" s="12"/>
      <c r="F185" s="12"/>
      <c r="G185" s="12"/>
      <c r="H185" s="12"/>
      <c r="I185" s="12"/>
      <c r="J185" s="12"/>
      <c r="K185" s="12"/>
      <c r="L185" s="202"/>
      <c r="M185" s="15"/>
      <c r="N185" s="15"/>
      <c r="O185" s="12"/>
      <c r="P185" s="12"/>
      <c r="Q185" s="12"/>
      <c r="R185" s="12"/>
      <c r="S185" s="12"/>
      <c r="T185" s="192"/>
      <c r="U185" s="12"/>
      <c r="V185" s="12"/>
      <c r="W185" s="12"/>
      <c r="X185" s="12"/>
      <c r="Y185" s="12"/>
      <c r="Z185" s="12"/>
      <c r="AA185" s="12"/>
      <c r="AB185" s="12"/>
      <c r="BI185" s="17" t="s">
        <v>24</v>
      </c>
      <c r="BJ185" s="95"/>
    </row>
    <row r="186" spans="1:62" x14ac:dyDescent="0.2">
      <c r="A186" s="12"/>
      <c r="B186" s="21"/>
      <c r="C186" s="15"/>
      <c r="D186" s="15"/>
      <c r="E186" s="12"/>
      <c r="F186" s="12"/>
      <c r="G186" s="12"/>
      <c r="H186" s="12"/>
      <c r="I186" s="12"/>
      <c r="J186" s="12"/>
      <c r="K186" s="12"/>
      <c r="L186" s="202"/>
      <c r="M186" s="15"/>
      <c r="N186" s="15"/>
      <c r="O186" s="12"/>
      <c r="P186" s="12"/>
      <c r="Q186" s="12"/>
      <c r="R186" s="12"/>
      <c r="S186" s="12"/>
      <c r="T186" s="192"/>
      <c r="U186" s="12"/>
      <c r="V186" s="12"/>
      <c r="W186" s="12"/>
      <c r="X186" s="12"/>
      <c r="Y186" s="12"/>
      <c r="Z186" s="12"/>
      <c r="AA186" s="12"/>
      <c r="AB186" s="12"/>
      <c r="BI186" s="18" t="s">
        <v>25</v>
      </c>
      <c r="BJ186" s="96"/>
    </row>
    <row r="187" spans="1:62" x14ac:dyDescent="0.2">
      <c r="A187" s="12"/>
      <c r="B187" s="21"/>
      <c r="C187" s="15"/>
      <c r="D187" s="15"/>
      <c r="E187" s="12"/>
      <c r="F187" s="12"/>
      <c r="G187" s="12"/>
      <c r="H187" s="12"/>
      <c r="I187" s="12"/>
      <c r="J187" s="12"/>
      <c r="K187" s="12"/>
      <c r="L187" s="202"/>
      <c r="M187" s="15"/>
      <c r="N187" s="15"/>
      <c r="O187" s="12"/>
      <c r="P187" s="12"/>
      <c r="Q187" s="12"/>
      <c r="R187" s="12"/>
      <c r="S187" s="12"/>
      <c r="T187" s="192"/>
      <c r="U187" s="12"/>
      <c r="V187" s="12"/>
      <c r="W187" s="12"/>
      <c r="X187" s="12"/>
      <c r="Y187" s="12"/>
      <c r="Z187" s="12"/>
      <c r="AA187" s="12"/>
      <c r="AB187" s="12"/>
    </row>
    <row r="188" spans="1:62" x14ac:dyDescent="0.2">
      <c r="A188" s="12"/>
      <c r="B188" s="21"/>
      <c r="C188" s="15"/>
      <c r="D188" s="15"/>
      <c r="E188" s="12"/>
      <c r="F188" s="12"/>
      <c r="G188" s="12"/>
      <c r="H188" s="12"/>
      <c r="I188" s="12"/>
      <c r="J188" s="12"/>
      <c r="K188" s="12"/>
      <c r="L188" s="202"/>
      <c r="M188" s="15"/>
      <c r="N188" s="15"/>
      <c r="O188" s="12"/>
      <c r="P188" s="12"/>
      <c r="Q188" s="12"/>
      <c r="R188" s="12"/>
      <c r="S188" s="12"/>
      <c r="T188" s="192"/>
      <c r="U188" s="12"/>
      <c r="V188" s="12"/>
      <c r="W188" s="12"/>
      <c r="X188" s="12"/>
      <c r="Y188" s="12"/>
      <c r="Z188" s="12"/>
      <c r="AA188" s="12"/>
      <c r="AB188" s="12"/>
    </row>
    <row r="189" spans="1:62" x14ac:dyDescent="0.2">
      <c r="A189" s="12"/>
      <c r="B189" s="21"/>
      <c r="C189" s="15"/>
      <c r="D189" s="15"/>
      <c r="E189" s="12"/>
      <c r="F189" s="12"/>
      <c r="G189" s="12"/>
      <c r="H189" s="12"/>
      <c r="I189" s="12"/>
      <c r="J189" s="12"/>
      <c r="K189" s="12"/>
      <c r="L189" s="202"/>
      <c r="M189" s="15"/>
      <c r="N189" s="15"/>
      <c r="O189" s="12"/>
      <c r="P189" s="12"/>
      <c r="Q189" s="12"/>
      <c r="R189" s="12"/>
      <c r="S189" s="12"/>
      <c r="T189" s="192"/>
      <c r="U189" s="12"/>
      <c r="V189" s="12"/>
      <c r="W189" s="12"/>
      <c r="X189" s="12"/>
      <c r="Y189" s="12"/>
      <c r="Z189" s="12"/>
      <c r="AA189" s="12"/>
      <c r="AB189" s="12"/>
      <c r="BI189" s="16" t="s">
        <v>26</v>
      </c>
      <c r="BJ189" s="92"/>
    </row>
    <row r="190" spans="1:62" x14ac:dyDescent="0.2">
      <c r="A190" s="12"/>
      <c r="B190" s="21"/>
      <c r="C190" s="15"/>
      <c r="D190" s="15"/>
      <c r="E190" s="12"/>
      <c r="F190" s="12"/>
      <c r="G190" s="12"/>
      <c r="H190" s="12"/>
      <c r="I190" s="12"/>
      <c r="J190" s="12"/>
      <c r="K190" s="12"/>
      <c r="L190" s="202"/>
      <c r="M190" s="15"/>
      <c r="N190" s="15"/>
      <c r="O190" s="12"/>
      <c r="P190" s="12"/>
      <c r="Q190" s="12"/>
      <c r="R190" s="12"/>
      <c r="S190" s="12"/>
      <c r="T190" s="192"/>
      <c r="U190" s="12"/>
      <c r="V190" s="12"/>
      <c r="W190" s="12"/>
      <c r="X190" s="12"/>
      <c r="Y190" s="12"/>
      <c r="Z190" s="12"/>
      <c r="AA190" s="12"/>
      <c r="AB190" s="12"/>
      <c r="BI190" s="17">
        <v>0</v>
      </c>
      <c r="BJ190" s="93" t="s">
        <v>27</v>
      </c>
    </row>
    <row r="191" spans="1:62" x14ac:dyDescent="0.2">
      <c r="A191" s="12"/>
      <c r="B191" s="21"/>
      <c r="C191" s="15"/>
      <c r="D191" s="15"/>
      <c r="E191" s="12"/>
      <c r="F191" s="12"/>
      <c r="G191" s="12"/>
      <c r="H191" s="12"/>
      <c r="I191" s="12"/>
      <c r="J191" s="12"/>
      <c r="K191" s="12"/>
      <c r="L191" s="202"/>
      <c r="M191" s="15"/>
      <c r="N191" s="15"/>
      <c r="O191" s="12"/>
      <c r="P191" s="12"/>
      <c r="Q191" s="12"/>
      <c r="R191" s="12"/>
      <c r="S191" s="12"/>
      <c r="T191" s="192"/>
      <c r="U191" s="12"/>
      <c r="V191" s="12"/>
      <c r="W191" s="12"/>
      <c r="X191" s="12"/>
      <c r="Y191" s="12"/>
      <c r="Z191" s="12"/>
      <c r="AA191" s="12"/>
      <c r="AB191" s="12"/>
      <c r="BI191" s="18">
        <v>1</v>
      </c>
      <c r="BJ191" s="94" t="s">
        <v>28</v>
      </c>
    </row>
    <row r="192" spans="1:62" x14ac:dyDescent="0.2">
      <c r="A192" s="12"/>
      <c r="B192" s="21"/>
      <c r="C192" s="15"/>
      <c r="D192" s="15"/>
      <c r="E192" s="12"/>
      <c r="F192" s="12"/>
      <c r="G192" s="12"/>
      <c r="H192" s="12"/>
      <c r="I192" s="12"/>
      <c r="J192" s="12"/>
      <c r="K192" s="12"/>
      <c r="L192" s="202"/>
      <c r="M192" s="15"/>
      <c r="N192" s="15"/>
      <c r="O192" s="12"/>
      <c r="P192" s="12"/>
      <c r="Q192" s="12"/>
      <c r="R192" s="12"/>
      <c r="S192" s="12"/>
      <c r="T192" s="192"/>
      <c r="U192" s="12"/>
      <c r="V192" s="12"/>
      <c r="W192" s="12"/>
      <c r="X192" s="12"/>
      <c r="Y192" s="12"/>
      <c r="Z192" s="12"/>
      <c r="AA192" s="12"/>
      <c r="AB192" s="12"/>
      <c r="BI192" s="91"/>
    </row>
    <row r="193" spans="1:28" x14ac:dyDescent="0.2">
      <c r="A193" s="12"/>
      <c r="B193" s="21"/>
      <c r="C193" s="15"/>
      <c r="D193" s="15"/>
      <c r="E193" s="12"/>
      <c r="F193" s="12"/>
      <c r="G193" s="12"/>
      <c r="H193" s="12"/>
      <c r="I193" s="12"/>
      <c r="J193" s="12"/>
      <c r="K193" s="12"/>
      <c r="L193" s="202"/>
      <c r="M193" s="15"/>
      <c r="N193" s="15"/>
      <c r="O193" s="12"/>
      <c r="P193" s="12"/>
      <c r="Q193" s="12"/>
      <c r="R193" s="12"/>
      <c r="S193" s="12"/>
      <c r="T193" s="192"/>
      <c r="U193" s="12"/>
      <c r="V193" s="12"/>
      <c r="W193" s="12"/>
      <c r="X193" s="12"/>
      <c r="Y193" s="12"/>
      <c r="Z193" s="12"/>
      <c r="AA193" s="12"/>
      <c r="AB193" s="12"/>
    </row>
    <row r="194" spans="1:28" x14ac:dyDescent="0.2">
      <c r="A194" s="12"/>
      <c r="B194" s="21"/>
      <c r="C194" s="15"/>
      <c r="D194" s="15"/>
      <c r="E194" s="12"/>
      <c r="F194" s="12"/>
      <c r="G194" s="12"/>
      <c r="H194" s="12"/>
      <c r="I194" s="12"/>
      <c r="J194" s="12"/>
      <c r="K194" s="12"/>
      <c r="L194" s="202"/>
      <c r="M194" s="15"/>
      <c r="N194" s="15"/>
      <c r="O194" s="12"/>
      <c r="P194" s="12"/>
      <c r="Q194" s="12"/>
      <c r="R194" s="12"/>
      <c r="S194" s="12"/>
      <c r="T194" s="192"/>
      <c r="U194" s="12"/>
      <c r="V194" s="12"/>
      <c r="W194" s="12"/>
      <c r="X194" s="12"/>
      <c r="Y194" s="12"/>
      <c r="Z194" s="12"/>
      <c r="AA194" s="12"/>
      <c r="AB194" s="12"/>
    </row>
    <row r="195" spans="1:28" x14ac:dyDescent="0.2">
      <c r="A195" s="12"/>
      <c r="B195" s="21"/>
      <c r="C195" s="15"/>
      <c r="D195" s="15"/>
      <c r="E195" s="12"/>
      <c r="F195" s="12"/>
      <c r="G195" s="12"/>
      <c r="H195" s="12"/>
      <c r="I195" s="12"/>
      <c r="J195" s="12"/>
      <c r="K195" s="12"/>
      <c r="L195" s="202"/>
      <c r="M195" s="15"/>
      <c r="N195" s="15"/>
      <c r="O195" s="12"/>
      <c r="P195" s="12"/>
      <c r="Q195" s="12"/>
      <c r="R195" s="12"/>
      <c r="S195" s="12"/>
      <c r="T195" s="192"/>
      <c r="U195" s="12"/>
      <c r="V195" s="12"/>
      <c r="W195" s="12"/>
      <c r="X195" s="12"/>
      <c r="Y195" s="12"/>
      <c r="Z195" s="12"/>
      <c r="AA195" s="12"/>
      <c r="AB195" s="12"/>
    </row>
    <row r="196" spans="1:28" x14ac:dyDescent="0.2">
      <c r="A196" s="12"/>
      <c r="B196" s="21"/>
      <c r="C196" s="15"/>
      <c r="D196" s="15"/>
      <c r="E196" s="12"/>
      <c r="F196" s="12"/>
      <c r="G196" s="12"/>
      <c r="H196" s="12"/>
      <c r="I196" s="12"/>
      <c r="J196" s="12"/>
      <c r="K196" s="12"/>
      <c r="L196" s="202"/>
      <c r="M196" s="15"/>
      <c r="N196" s="15"/>
      <c r="O196" s="12"/>
      <c r="P196" s="12"/>
      <c r="Q196" s="12"/>
      <c r="R196" s="12"/>
      <c r="S196" s="12"/>
      <c r="T196" s="192"/>
      <c r="U196" s="12"/>
      <c r="V196" s="12"/>
      <c r="W196" s="12"/>
      <c r="X196" s="12"/>
      <c r="Y196" s="12"/>
      <c r="Z196" s="12"/>
      <c r="AA196" s="12"/>
      <c r="AB196" s="12"/>
    </row>
    <row r="197" spans="1:28" x14ac:dyDescent="0.2">
      <c r="A197" s="12"/>
      <c r="B197" s="21"/>
      <c r="C197" s="15"/>
      <c r="D197" s="15"/>
      <c r="E197" s="12"/>
      <c r="F197" s="12"/>
      <c r="G197" s="12"/>
      <c r="H197" s="12"/>
      <c r="I197" s="12"/>
      <c r="J197" s="12"/>
      <c r="K197" s="12"/>
      <c r="L197" s="202"/>
      <c r="M197" s="15"/>
      <c r="N197" s="15"/>
      <c r="O197" s="12"/>
      <c r="P197" s="12"/>
      <c r="Q197" s="12"/>
      <c r="R197" s="12"/>
      <c r="S197" s="12"/>
      <c r="T197" s="192"/>
      <c r="U197" s="12"/>
      <c r="V197" s="12"/>
      <c r="W197" s="12"/>
      <c r="X197" s="12"/>
      <c r="Y197" s="12"/>
      <c r="Z197" s="12"/>
      <c r="AA197" s="12"/>
      <c r="AB197" s="12"/>
    </row>
    <row r="198" spans="1:28" x14ac:dyDescent="0.2">
      <c r="A198" s="12"/>
      <c r="B198" s="21"/>
      <c r="C198" s="15"/>
      <c r="D198" s="15"/>
      <c r="E198" s="12"/>
      <c r="F198" s="12"/>
      <c r="G198" s="12"/>
      <c r="H198" s="12"/>
      <c r="I198" s="12"/>
      <c r="J198" s="12"/>
      <c r="K198" s="12"/>
      <c r="L198" s="202"/>
      <c r="M198" s="15"/>
      <c r="N198" s="15"/>
      <c r="O198" s="12"/>
      <c r="P198" s="12"/>
      <c r="Q198" s="12"/>
      <c r="R198" s="12"/>
      <c r="S198" s="12"/>
      <c r="T198" s="192"/>
      <c r="U198" s="12"/>
      <c r="V198" s="12"/>
      <c r="W198" s="12"/>
      <c r="X198" s="12"/>
      <c r="Y198" s="12"/>
      <c r="Z198" s="12"/>
      <c r="AA198" s="12"/>
      <c r="AB198" s="12"/>
    </row>
    <row r="199" spans="1:28" x14ac:dyDescent="0.2">
      <c r="A199" s="12"/>
      <c r="B199" s="21"/>
      <c r="C199" s="15"/>
      <c r="D199" s="15"/>
      <c r="E199" s="12"/>
      <c r="F199" s="12"/>
      <c r="G199" s="12"/>
      <c r="H199" s="12"/>
      <c r="I199" s="12"/>
      <c r="J199" s="12"/>
      <c r="K199" s="12"/>
      <c r="L199" s="202"/>
      <c r="M199" s="15"/>
      <c r="N199" s="15"/>
      <c r="O199" s="12"/>
      <c r="P199" s="12"/>
      <c r="Q199" s="12"/>
      <c r="R199" s="12"/>
      <c r="S199" s="12"/>
      <c r="T199" s="192"/>
      <c r="U199" s="12"/>
      <c r="V199" s="12"/>
      <c r="W199" s="12"/>
      <c r="X199" s="12"/>
      <c r="Y199" s="12"/>
      <c r="Z199" s="12"/>
      <c r="AA199" s="12"/>
      <c r="AB199" s="12"/>
    </row>
    <row r="200" spans="1:28" x14ac:dyDescent="0.2">
      <c r="A200" s="12"/>
      <c r="B200" s="21"/>
      <c r="C200" s="15"/>
      <c r="D200" s="15"/>
      <c r="E200" s="12"/>
      <c r="F200" s="12"/>
      <c r="G200" s="12"/>
      <c r="H200" s="12"/>
      <c r="I200" s="12"/>
      <c r="J200" s="12"/>
      <c r="K200" s="12"/>
      <c r="L200" s="202"/>
      <c r="M200" s="15"/>
      <c r="N200" s="15"/>
      <c r="O200" s="12"/>
      <c r="P200" s="12"/>
      <c r="Q200" s="12"/>
      <c r="R200" s="12"/>
      <c r="S200" s="12"/>
      <c r="T200" s="192"/>
      <c r="U200" s="12"/>
      <c r="V200" s="12"/>
      <c r="W200" s="12"/>
      <c r="X200" s="12"/>
      <c r="Y200" s="12"/>
      <c r="Z200" s="12"/>
      <c r="AA200" s="12"/>
      <c r="AB200" s="12"/>
    </row>
    <row r="201" spans="1:28" x14ac:dyDescent="0.2">
      <c r="A201" s="12"/>
      <c r="B201" s="21"/>
      <c r="C201" s="15"/>
      <c r="D201" s="15"/>
      <c r="E201" s="12"/>
      <c r="F201" s="12"/>
      <c r="G201" s="12"/>
      <c r="H201" s="12"/>
      <c r="I201" s="12"/>
      <c r="J201" s="12"/>
      <c r="K201" s="12"/>
      <c r="L201" s="202"/>
      <c r="M201" s="15"/>
      <c r="N201" s="15"/>
      <c r="O201" s="12"/>
      <c r="P201" s="12"/>
      <c r="Q201" s="12"/>
      <c r="R201" s="12"/>
      <c r="S201" s="12"/>
      <c r="T201" s="192"/>
      <c r="U201" s="12"/>
      <c r="V201" s="12"/>
      <c r="W201" s="12"/>
      <c r="X201" s="12"/>
      <c r="Y201" s="12"/>
      <c r="Z201" s="12"/>
      <c r="AA201" s="12"/>
      <c r="AB201" s="12"/>
    </row>
    <row r="202" spans="1:28" x14ac:dyDescent="0.2">
      <c r="A202" s="12"/>
      <c r="B202" s="21"/>
      <c r="C202" s="15"/>
      <c r="D202" s="15"/>
      <c r="E202" s="12"/>
      <c r="F202" s="12"/>
      <c r="G202" s="12"/>
      <c r="H202" s="12"/>
      <c r="I202" s="12"/>
      <c r="J202" s="12"/>
      <c r="K202" s="12"/>
      <c r="L202" s="202"/>
      <c r="M202" s="15"/>
      <c r="N202" s="15"/>
      <c r="O202" s="12"/>
      <c r="P202" s="12"/>
      <c r="Q202" s="12"/>
      <c r="R202" s="12"/>
      <c r="S202" s="12"/>
      <c r="T202" s="192"/>
      <c r="U202" s="12"/>
      <c r="V202" s="12"/>
      <c r="W202" s="12"/>
      <c r="X202" s="12"/>
      <c r="Y202" s="12"/>
      <c r="Z202" s="12"/>
      <c r="AA202" s="12"/>
      <c r="AB202" s="12"/>
    </row>
    <row r="203" spans="1:28" x14ac:dyDescent="0.2">
      <c r="A203" s="12"/>
      <c r="B203" s="21"/>
      <c r="C203" s="15"/>
      <c r="D203" s="15"/>
      <c r="E203" s="12"/>
      <c r="F203" s="12"/>
      <c r="G203" s="12"/>
      <c r="H203" s="12"/>
      <c r="I203" s="12"/>
      <c r="J203" s="12"/>
      <c r="K203" s="12"/>
      <c r="L203" s="202"/>
      <c r="M203" s="15"/>
      <c r="N203" s="15"/>
      <c r="O203" s="12"/>
      <c r="P203" s="12"/>
      <c r="Q203" s="12"/>
      <c r="R203" s="12"/>
      <c r="S203" s="12"/>
      <c r="T203" s="192"/>
      <c r="U203" s="12"/>
      <c r="V203" s="12"/>
      <c r="W203" s="12"/>
      <c r="X203" s="12"/>
      <c r="Y203" s="12"/>
      <c r="Z203" s="12"/>
      <c r="AA203" s="12"/>
      <c r="AB203" s="12"/>
    </row>
    <row r="204" spans="1:28" x14ac:dyDescent="0.2">
      <c r="A204" s="12"/>
      <c r="B204" s="21"/>
      <c r="C204" s="15"/>
      <c r="D204" s="15"/>
      <c r="E204" s="12"/>
      <c r="F204" s="12"/>
      <c r="G204" s="12"/>
      <c r="H204" s="12"/>
      <c r="I204" s="12"/>
      <c r="J204" s="12"/>
      <c r="K204" s="12"/>
      <c r="L204" s="202"/>
      <c r="M204" s="15"/>
      <c r="N204" s="15"/>
      <c r="O204" s="12"/>
      <c r="P204" s="12"/>
      <c r="Q204" s="12"/>
      <c r="R204" s="12"/>
      <c r="S204" s="12"/>
      <c r="T204" s="192"/>
      <c r="U204" s="12"/>
      <c r="V204" s="12"/>
      <c r="W204" s="12"/>
      <c r="X204" s="12"/>
      <c r="Y204" s="12"/>
      <c r="Z204" s="12"/>
      <c r="AA204" s="12"/>
      <c r="AB204" s="12"/>
    </row>
    <row r="205" spans="1:28" x14ac:dyDescent="0.2">
      <c r="A205" s="12"/>
      <c r="B205" s="21"/>
      <c r="C205" s="15"/>
      <c r="D205" s="15"/>
      <c r="E205" s="12"/>
      <c r="F205" s="12"/>
      <c r="G205" s="12"/>
      <c r="H205" s="12"/>
      <c r="I205" s="12"/>
      <c r="J205" s="12"/>
      <c r="K205" s="12"/>
      <c r="L205" s="202"/>
      <c r="M205" s="15"/>
      <c r="N205" s="15"/>
      <c r="O205" s="12"/>
      <c r="P205" s="12"/>
      <c r="Q205" s="12"/>
      <c r="R205" s="12"/>
      <c r="S205" s="12"/>
      <c r="T205" s="192"/>
      <c r="U205" s="12"/>
      <c r="V205" s="12"/>
      <c r="W205" s="12"/>
      <c r="X205" s="12"/>
      <c r="Y205" s="12"/>
      <c r="Z205" s="12"/>
      <c r="AA205" s="12"/>
      <c r="AB205" s="12"/>
    </row>
    <row r="206" spans="1:28" x14ac:dyDescent="0.2">
      <c r="A206" s="12"/>
      <c r="B206" s="21"/>
      <c r="C206" s="15"/>
      <c r="D206" s="15"/>
      <c r="E206" s="12"/>
      <c r="F206" s="12"/>
      <c r="G206" s="12"/>
      <c r="H206" s="12"/>
      <c r="I206" s="12"/>
      <c r="J206" s="12"/>
      <c r="K206" s="12"/>
      <c r="L206" s="202"/>
      <c r="M206" s="15"/>
      <c r="N206" s="15"/>
      <c r="O206" s="12"/>
      <c r="P206" s="12"/>
      <c r="Q206" s="12"/>
      <c r="R206" s="12"/>
      <c r="S206" s="12"/>
      <c r="T206" s="192"/>
      <c r="U206" s="12"/>
      <c r="V206" s="12"/>
      <c r="W206" s="12"/>
      <c r="X206" s="12"/>
      <c r="Y206" s="12"/>
      <c r="Z206" s="12"/>
      <c r="AA206" s="12"/>
      <c r="AB206" s="12"/>
    </row>
    <row r="207" spans="1:28" x14ac:dyDescent="0.2">
      <c r="A207" s="12"/>
      <c r="B207" s="21"/>
      <c r="C207" s="15"/>
      <c r="D207" s="15"/>
      <c r="E207" s="12"/>
      <c r="F207" s="12"/>
      <c r="G207" s="12"/>
      <c r="H207" s="12"/>
      <c r="I207" s="12"/>
      <c r="J207" s="12"/>
      <c r="K207" s="12"/>
      <c r="L207" s="202"/>
      <c r="M207" s="15"/>
      <c r="N207" s="15"/>
      <c r="O207" s="12"/>
      <c r="P207" s="12"/>
      <c r="Q207" s="12"/>
      <c r="R207" s="12"/>
      <c r="S207" s="12"/>
      <c r="T207" s="192"/>
      <c r="U207" s="12"/>
      <c r="V207" s="12"/>
      <c r="W207" s="12"/>
      <c r="X207" s="12"/>
      <c r="Y207" s="12"/>
      <c r="Z207" s="12"/>
      <c r="AA207" s="12"/>
      <c r="AB207" s="12"/>
    </row>
    <row r="208" spans="1:28" x14ac:dyDescent="0.2">
      <c r="A208" s="12"/>
      <c r="B208" s="21"/>
      <c r="C208" s="15"/>
      <c r="D208" s="15"/>
      <c r="E208" s="12"/>
      <c r="F208" s="12"/>
      <c r="G208" s="12"/>
      <c r="H208" s="12"/>
      <c r="I208" s="12"/>
      <c r="J208" s="12"/>
      <c r="K208" s="12"/>
      <c r="L208" s="202"/>
      <c r="M208" s="15"/>
      <c r="N208" s="15"/>
      <c r="O208" s="12"/>
      <c r="P208" s="12"/>
      <c r="Q208" s="12"/>
      <c r="R208" s="12"/>
      <c r="S208" s="12"/>
      <c r="T208" s="192"/>
      <c r="U208" s="12"/>
      <c r="V208" s="12"/>
      <c r="W208" s="12"/>
      <c r="X208" s="12"/>
      <c r="Y208" s="12"/>
      <c r="Z208" s="12"/>
      <c r="AA208" s="12"/>
      <c r="AB208" s="12"/>
    </row>
    <row r="209" spans="1:28" x14ac:dyDescent="0.2">
      <c r="A209" s="12"/>
      <c r="B209" s="21"/>
      <c r="C209" s="15"/>
      <c r="D209" s="15"/>
      <c r="E209" s="12"/>
      <c r="F209" s="12"/>
      <c r="G209" s="12"/>
      <c r="H209" s="12"/>
      <c r="I209" s="12"/>
      <c r="J209" s="12"/>
      <c r="K209" s="12"/>
      <c r="L209" s="202"/>
      <c r="M209" s="15"/>
      <c r="N209" s="15"/>
      <c r="O209" s="12"/>
      <c r="P209" s="12"/>
      <c r="Q209" s="12"/>
      <c r="R209" s="12"/>
      <c r="S209" s="12"/>
      <c r="T209" s="192"/>
      <c r="U209" s="12"/>
      <c r="V209" s="12"/>
      <c r="W209" s="12"/>
      <c r="X209" s="12"/>
      <c r="Y209" s="12"/>
      <c r="Z209" s="12"/>
      <c r="AA209" s="12"/>
      <c r="AB209" s="12"/>
    </row>
    <row r="210" spans="1:28" x14ac:dyDescent="0.2">
      <c r="A210" s="12"/>
      <c r="B210" s="21"/>
      <c r="C210" s="15"/>
      <c r="D210" s="15"/>
      <c r="E210" s="12"/>
      <c r="F210" s="12"/>
      <c r="G210" s="12"/>
      <c r="H210" s="12"/>
      <c r="I210" s="12"/>
      <c r="J210" s="12"/>
      <c r="K210" s="12"/>
      <c r="L210" s="202"/>
      <c r="M210" s="15"/>
      <c r="N210" s="15"/>
      <c r="O210" s="12"/>
      <c r="P210" s="12"/>
      <c r="Q210" s="12"/>
      <c r="R210" s="12"/>
      <c r="S210" s="12"/>
      <c r="T210" s="192"/>
      <c r="U210" s="12"/>
      <c r="V210" s="12"/>
      <c r="W210" s="12"/>
      <c r="X210" s="12"/>
      <c r="Y210" s="12"/>
      <c r="Z210" s="12"/>
      <c r="AA210" s="12"/>
      <c r="AB210" s="12"/>
    </row>
    <row r="211" spans="1:28" x14ac:dyDescent="0.2">
      <c r="A211" s="12"/>
      <c r="B211" s="21"/>
      <c r="C211" s="15"/>
      <c r="D211" s="15"/>
      <c r="E211" s="12"/>
      <c r="F211" s="12"/>
      <c r="G211" s="12"/>
      <c r="H211" s="12"/>
      <c r="I211" s="12"/>
      <c r="J211" s="12"/>
      <c r="K211" s="12"/>
      <c r="L211" s="202"/>
      <c r="M211" s="15"/>
      <c r="N211" s="15"/>
      <c r="O211" s="12"/>
      <c r="P211" s="12"/>
      <c r="Q211" s="12"/>
      <c r="R211" s="12"/>
      <c r="S211" s="12"/>
      <c r="T211" s="192"/>
      <c r="U211" s="12"/>
      <c r="V211" s="12"/>
      <c r="W211" s="12"/>
      <c r="X211" s="12"/>
      <c r="Y211" s="12"/>
      <c r="Z211" s="12"/>
      <c r="AA211" s="12"/>
      <c r="AB211" s="12"/>
    </row>
    <row r="212" spans="1:28" x14ac:dyDescent="0.2">
      <c r="A212" s="12"/>
      <c r="B212" s="21"/>
      <c r="C212" s="15"/>
      <c r="D212" s="15"/>
      <c r="E212" s="12"/>
      <c r="F212" s="12"/>
      <c r="G212" s="12"/>
      <c r="H212" s="12"/>
      <c r="I212" s="12"/>
      <c r="J212" s="12"/>
      <c r="K212" s="12"/>
      <c r="L212" s="202"/>
      <c r="M212" s="15"/>
      <c r="N212" s="15"/>
      <c r="O212" s="12"/>
      <c r="P212" s="12"/>
      <c r="Q212" s="12"/>
      <c r="R212" s="12"/>
      <c r="S212" s="12"/>
      <c r="T212" s="192"/>
      <c r="U212" s="12"/>
      <c r="V212" s="12"/>
      <c r="W212" s="12"/>
      <c r="X212" s="12"/>
      <c r="Y212" s="12"/>
      <c r="Z212" s="12"/>
      <c r="AA212" s="12"/>
      <c r="AB212" s="12"/>
    </row>
    <row r="213" spans="1:28" x14ac:dyDescent="0.2">
      <c r="A213" s="12"/>
      <c r="B213" s="21"/>
      <c r="C213" s="15"/>
      <c r="D213" s="15"/>
      <c r="E213" s="12"/>
      <c r="F213" s="12"/>
      <c r="G213" s="12"/>
      <c r="H213" s="12"/>
      <c r="I213" s="12"/>
      <c r="J213" s="12"/>
      <c r="K213" s="12"/>
      <c r="L213" s="202"/>
      <c r="M213" s="15"/>
      <c r="N213" s="15"/>
      <c r="O213" s="12"/>
      <c r="P213" s="12"/>
      <c r="Q213" s="12"/>
      <c r="R213" s="12"/>
      <c r="S213" s="12"/>
      <c r="T213" s="192"/>
      <c r="U213" s="12"/>
      <c r="V213" s="12"/>
      <c r="W213" s="12"/>
      <c r="X213" s="12"/>
      <c r="Y213" s="12"/>
      <c r="Z213" s="12"/>
      <c r="AA213" s="12"/>
      <c r="AB213" s="12"/>
    </row>
    <row r="214" spans="1:28" x14ac:dyDescent="0.2">
      <c r="A214" s="12"/>
      <c r="B214" s="21"/>
      <c r="C214" s="15"/>
      <c r="D214" s="15"/>
      <c r="E214" s="12"/>
      <c r="F214" s="12"/>
      <c r="G214" s="12"/>
      <c r="H214" s="12"/>
      <c r="I214" s="12"/>
      <c r="J214" s="12"/>
      <c r="K214" s="12"/>
      <c r="L214" s="202"/>
      <c r="M214" s="15"/>
      <c r="N214" s="15"/>
      <c r="O214" s="12"/>
      <c r="P214" s="12"/>
      <c r="Q214" s="12"/>
      <c r="R214" s="12"/>
      <c r="S214" s="12"/>
      <c r="T214" s="192"/>
      <c r="U214" s="12"/>
      <c r="V214" s="12"/>
      <c r="W214" s="12"/>
      <c r="X214" s="12"/>
      <c r="Y214" s="12"/>
      <c r="Z214" s="12"/>
      <c r="AA214" s="12"/>
      <c r="AB214" s="12"/>
    </row>
    <row r="215" spans="1:28" x14ac:dyDescent="0.2">
      <c r="A215" s="12"/>
      <c r="B215" s="21"/>
      <c r="C215" s="15"/>
      <c r="D215" s="15"/>
      <c r="E215" s="12"/>
      <c r="F215" s="12"/>
      <c r="G215" s="12"/>
      <c r="H215" s="12"/>
      <c r="I215" s="12"/>
      <c r="J215" s="12"/>
      <c r="K215" s="12"/>
      <c r="L215" s="202"/>
      <c r="M215" s="15"/>
      <c r="N215" s="15"/>
      <c r="O215" s="12"/>
      <c r="P215" s="12"/>
      <c r="Q215" s="12"/>
      <c r="R215" s="12"/>
      <c r="S215" s="12"/>
      <c r="T215" s="192"/>
      <c r="U215" s="12"/>
      <c r="V215" s="12"/>
      <c r="W215" s="12"/>
      <c r="X215" s="12"/>
      <c r="Y215" s="12"/>
      <c r="Z215" s="12"/>
      <c r="AA215" s="12"/>
      <c r="AB215" s="12"/>
    </row>
    <row r="216" spans="1:28" x14ac:dyDescent="0.2">
      <c r="A216" s="12"/>
      <c r="B216" s="21"/>
      <c r="C216" s="15"/>
      <c r="D216" s="15"/>
      <c r="E216" s="12"/>
      <c r="F216" s="12"/>
      <c r="G216" s="12"/>
      <c r="H216" s="12"/>
      <c r="I216" s="12"/>
      <c r="J216" s="12"/>
      <c r="K216" s="12"/>
      <c r="L216" s="202"/>
      <c r="M216" s="15"/>
      <c r="N216" s="15"/>
      <c r="O216" s="12"/>
      <c r="P216" s="12"/>
      <c r="Q216" s="12"/>
      <c r="R216" s="12"/>
      <c r="S216" s="12"/>
      <c r="T216" s="192"/>
      <c r="U216" s="12"/>
      <c r="V216" s="12"/>
      <c r="W216" s="12"/>
      <c r="X216" s="12"/>
      <c r="Y216" s="12"/>
      <c r="Z216" s="12"/>
      <c r="AA216" s="12"/>
      <c r="AB216" s="12"/>
    </row>
    <row r="217" spans="1:28" x14ac:dyDescent="0.2">
      <c r="A217" s="12"/>
      <c r="B217" s="21"/>
      <c r="C217" s="15"/>
      <c r="D217" s="15"/>
      <c r="E217" s="12"/>
      <c r="F217" s="12"/>
      <c r="G217" s="12"/>
      <c r="H217" s="12"/>
      <c r="I217" s="12"/>
      <c r="J217" s="12"/>
      <c r="K217" s="12"/>
      <c r="L217" s="202"/>
      <c r="M217" s="15"/>
      <c r="N217" s="15"/>
      <c r="O217" s="12"/>
      <c r="P217" s="12"/>
      <c r="Q217" s="12"/>
      <c r="R217" s="12"/>
      <c r="S217" s="12"/>
      <c r="T217" s="192"/>
      <c r="U217" s="12"/>
      <c r="V217" s="12"/>
      <c r="W217" s="12"/>
      <c r="X217" s="12"/>
      <c r="Y217" s="12"/>
      <c r="Z217" s="12"/>
      <c r="AA217" s="12"/>
      <c r="AB217" s="12"/>
    </row>
    <row r="218" spans="1:28" x14ac:dyDescent="0.2">
      <c r="A218" s="12"/>
      <c r="B218" s="21"/>
      <c r="C218" s="15"/>
      <c r="D218" s="15"/>
      <c r="E218" s="12"/>
      <c r="F218" s="12"/>
      <c r="G218" s="12"/>
      <c r="H218" s="12"/>
      <c r="I218" s="12"/>
      <c r="J218" s="12"/>
      <c r="K218" s="12"/>
      <c r="L218" s="202"/>
      <c r="M218" s="15"/>
      <c r="N218" s="15"/>
      <c r="O218" s="12"/>
      <c r="P218" s="12"/>
      <c r="Q218" s="12"/>
      <c r="R218" s="12"/>
      <c r="S218" s="12"/>
      <c r="T218" s="192"/>
      <c r="U218" s="12"/>
      <c r="V218" s="12"/>
      <c r="W218" s="12"/>
      <c r="X218" s="12"/>
      <c r="Y218" s="12"/>
      <c r="Z218" s="12"/>
      <c r="AA218" s="12"/>
      <c r="AB218" s="12"/>
    </row>
    <row r="219" spans="1:28" x14ac:dyDescent="0.2">
      <c r="A219" s="12"/>
      <c r="B219" s="21"/>
      <c r="C219" s="15"/>
      <c r="D219" s="15"/>
      <c r="E219" s="12"/>
      <c r="F219" s="12"/>
      <c r="G219" s="12"/>
      <c r="H219" s="12"/>
      <c r="I219" s="12"/>
      <c r="J219" s="12"/>
      <c r="K219" s="12"/>
      <c r="L219" s="202"/>
      <c r="M219" s="15"/>
      <c r="N219" s="15"/>
      <c r="O219" s="12"/>
      <c r="P219" s="12"/>
      <c r="Q219" s="12"/>
      <c r="R219" s="12"/>
      <c r="S219" s="12"/>
      <c r="T219" s="192"/>
      <c r="U219" s="12"/>
      <c r="V219" s="12"/>
      <c r="W219" s="12"/>
      <c r="X219" s="12"/>
      <c r="Y219" s="12"/>
      <c r="Z219" s="12"/>
      <c r="AA219" s="12"/>
      <c r="AB219" s="12"/>
    </row>
    <row r="220" spans="1:28" x14ac:dyDescent="0.2">
      <c r="A220" s="12"/>
      <c r="B220" s="21"/>
      <c r="C220" s="15"/>
      <c r="D220" s="15"/>
      <c r="E220" s="12"/>
      <c r="F220" s="12"/>
      <c r="G220" s="12"/>
      <c r="H220" s="12"/>
      <c r="I220" s="12"/>
      <c r="J220" s="12"/>
      <c r="K220" s="12"/>
      <c r="L220" s="202"/>
      <c r="M220" s="15"/>
      <c r="N220" s="15"/>
      <c r="O220" s="12"/>
      <c r="P220" s="12"/>
      <c r="Q220" s="12"/>
      <c r="R220" s="12"/>
      <c r="S220" s="12"/>
      <c r="T220" s="192"/>
      <c r="U220" s="12"/>
      <c r="V220" s="12"/>
      <c r="W220" s="12"/>
      <c r="X220" s="12"/>
      <c r="Y220" s="12"/>
      <c r="Z220" s="12"/>
      <c r="AA220" s="12"/>
      <c r="AB220" s="12"/>
    </row>
    <row r="221" spans="1:28" x14ac:dyDescent="0.2">
      <c r="A221" s="12"/>
      <c r="B221" s="21"/>
      <c r="C221" s="15"/>
      <c r="D221" s="15"/>
      <c r="E221" s="12"/>
      <c r="F221" s="12"/>
      <c r="G221" s="12"/>
      <c r="H221" s="12"/>
      <c r="I221" s="12"/>
      <c r="J221" s="12"/>
      <c r="K221" s="12"/>
      <c r="L221" s="202"/>
      <c r="M221" s="15"/>
      <c r="N221" s="15"/>
      <c r="O221" s="12"/>
      <c r="P221" s="12"/>
      <c r="Q221" s="12"/>
      <c r="R221" s="12"/>
      <c r="S221" s="12"/>
      <c r="T221" s="192"/>
      <c r="U221" s="12"/>
      <c r="V221" s="12"/>
      <c r="W221" s="12"/>
      <c r="X221" s="12"/>
      <c r="Y221" s="12"/>
      <c r="Z221" s="12"/>
      <c r="AA221" s="12"/>
      <c r="AB221" s="12"/>
    </row>
    <row r="222" spans="1:28" ht="13.5" customHeight="1" x14ac:dyDescent="0.2">
      <c r="A222" s="12"/>
      <c r="B222" s="21"/>
      <c r="C222" s="15"/>
      <c r="D222" s="15"/>
      <c r="E222" s="12"/>
      <c r="F222" s="12"/>
      <c r="G222" s="12"/>
      <c r="H222" s="12"/>
      <c r="I222" s="12"/>
      <c r="J222" s="12"/>
      <c r="K222" s="12"/>
      <c r="L222" s="202"/>
      <c r="M222" s="15"/>
      <c r="N222" s="15"/>
      <c r="O222" s="12"/>
      <c r="P222" s="12"/>
      <c r="Q222" s="12"/>
      <c r="R222" s="12"/>
      <c r="S222" s="12"/>
      <c r="T222" s="192"/>
      <c r="U222" s="12"/>
      <c r="V222" s="12"/>
      <c r="W222" s="12"/>
      <c r="X222" s="12"/>
      <c r="Y222" s="12"/>
      <c r="Z222" s="12"/>
      <c r="AA222" s="12"/>
      <c r="AB222" s="12"/>
    </row>
  </sheetData>
  <sheetProtection algorithmName="SHA-512" hashValue="x1jDkoOkWF6bBHFydbmmXTyhEBfrFbazU3gtsEf4yHsr9kx1qjgESJIq1LE0lmG/rljLRnzqdG9wrRU9vyAUNQ==" saltValue="wYXCE5nW7lTSTW0FDmpgbA==" spinCount="100000" sheet="1" objects="1" scenarios="1" formatCells="0" formatColumns="0" formatRows="0" pivotTables="0"/>
  <mergeCells count="2">
    <mergeCell ref="W8:Y8"/>
    <mergeCell ref="B6:C6"/>
  </mergeCells>
  <phoneticPr fontId="1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trans site</vt:lpstr>
      <vt:lpstr>trans factors</vt:lpstr>
      <vt:lpstr>commute monthly billing</vt:lpstr>
      <vt:lpstr>adjfactors</vt:lpstr>
      <vt:lpstr>MONTHS</vt:lpstr>
      <vt:lpstr>Providers</vt:lpstr>
      <vt:lpstr>Y_or_N</vt:lpstr>
    </vt:vector>
  </TitlesOfParts>
  <Company>State of Montana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Commute Invoice Tool</dc:title>
  <dc:creator>CS0431;DDP</dc:creator>
  <cp:keywords>Commute Invoice</cp:keywords>
  <cp:lastModifiedBy>dphhs</cp:lastModifiedBy>
  <dcterms:created xsi:type="dcterms:W3CDTF">2008-07-02T19:36:35Z</dcterms:created>
  <dcterms:modified xsi:type="dcterms:W3CDTF">2019-08-06T20:44:51Z</dcterms:modified>
</cp:coreProperties>
</file>